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sv\shared_lgwan\030_財政課\01　財政担当\00　庶務\02　財政公表\Z　財政比較分析票(財政状況資料集)\R4\R6.3.6　～3.13　令和4年度財政状況資料集の作成等について（依頼）\"/>
    </mc:Choice>
  </mc:AlternateContent>
  <bookViews>
    <workbookView xWindow="0" yWindow="0" windowWidth="15360" windowHeight="7635" tabRatio="821" activeTab="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<sst xmlns="http://schemas.openxmlformats.org/spreadsheetml/2006/main" count="1107" uniqueCount="589">
  <si>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</si>
  <si>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</si>
  <si>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</si>
  <si>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</si>
  <si>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</si>
  <si>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</si>
  <si>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</si>
  <si>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</si>
  <si>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</si>
  <si>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</si>
  <si>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</si>
  <si>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</si>
  <si>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</si>
  <si>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</si>
  <si>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</si>
  <si>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</si>
  <si>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</si>
  <si>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</si>
  <si>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</si>
  <si>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</si>
  <si>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</si>
  <si>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</si>
  <si>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</si>
  <si>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</si>
  <si>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</si>
  <si>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</si>
  <si>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</si>
  <si>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</si>
  <si>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</si>
  <si>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</si>
  <si>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</si>
  <si>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</si>
  <si>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</si>
  <si>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</si>
  <si>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</si>
  <si>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</si>
  <si>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</si>
  <si>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</si>
  <si>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</si>
  <si>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</si>
  <si>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</si>
  <si>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</si>
  <si>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</si>
  <si>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</si>
  <si>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</si>
  <si>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</si>
  <si>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</si>
  <si>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</si>
  <si>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</si>
  <si>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</si>
  <si>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</si>
  <si>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</si>
  <si>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</si>
  <si>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</si>
  <si>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</si>
  <si>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</si>
  <si>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</si>
  <si>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</si>
  <si>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</si>
  <si>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</si>
  <si>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</si>
  <si>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</si>
  <si>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</si>
  <si>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</si>
  <si>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</si>
  <si>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</si>
  <si>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</si>
  <si>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</si>
  <si>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</si>
  <si>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</si>
  <si>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</si>
  <si>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</si>
  <si>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</si>
  <si>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</si>
  <si>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</si>
  <si>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</si>
  <si>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</si>
  <si>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</si>
  <si>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</si>
  <si>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</si>
  <si>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</si>
  <si>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</si>
  <si>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</si>
  <si>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</si>
  <si>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</si>
  <si>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</si>
  <si>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</si>
  <si>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</si>
  <si>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</si>
  <si>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</si>
  <si>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</si>
  <si>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</si>
  <si>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</si>
  <si>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</si>
  <si>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</si>
  <si>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</si>
  <si>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</si>
  <si>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</si>
  <si>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</si>
  <si>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</si>
  <si>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</si>
  <si>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</si>
  <si>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</si>
  <si>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</si>
  <si>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</si>
  <si>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</si>
  <si>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</si>
  <si>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</si>
  <si>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</si>
  <si>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</si>
  <si>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</si>
  <si>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</si>
  <si>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</si>
  <si>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</si>
  <si>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</si>
  <si>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</si>
  <si>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</si>
  <si>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</si>
  <si>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</si>
  <si>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</si>
  <si>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</si>
  <si>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</si>
  <si>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</si>
  <si>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</si>
  <si>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</si>
  <si>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</si>
  <si>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</si>
  <si>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</si>
  <si>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</si>
  <si>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</si>
  <si>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</si>
  <si>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</si>
  <si>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</si>
  <si>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</si>
  <si>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</si>
  <si>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</si>
  <si>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</si>
  <si>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</si>
  <si>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</si>
  <si>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</si>
  <si>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</si>
  <si>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</si>
  <si>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</si>
  <si>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</si>
  <si>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</si>
  <si>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</si>
  <si>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</si>
  <si>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</si>
  <si>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</si>
  <si>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</si>
  <si>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</si>
  <si>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</si>
  <si>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</si>
  <si>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</si>
  <si>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</si>
  <si>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</si>
  <si>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</si>
  <si>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</si>
  <si>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</si>
  <si>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</si>
  <si>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</si>
  <si>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</si>
  <si>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</si>
  <si>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</si>
  <si>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</si>
  <si>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</si>
  <si>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</si>
  <si>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</si>
  <si>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</si>
  <si>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</si>
  <si>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</si>
  <si>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</si>
  <si>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</si>
  <si>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</si>
  <si>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</si>
  <si>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</si>
  <si>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</si>
  <si>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</si>
  <si>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</si>
  <si>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</si>
  <si>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</si>
  <si>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</si>
  <si>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</si>
  <si>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</si>
  <si>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</si>
  <si>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</si>
  <si>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</si>
  <si>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</si>
  <si>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</si>
  <si>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</si>
  <si>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</si>
  <si>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</si>
  <si>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</si>
  <si>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</si>
  <si>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</si>
  <si>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</si>
  <si>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</si>
  <si>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</si>
  <si>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</si>
  <si>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</si>
  <si>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</si>
  <si>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</si>
  <si>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</si>
  <si>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</si>
  <si>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</si>
  <si>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</si>
  <si>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</si>
  <si>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</si>
  <si>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</si>
  <si>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</si>
  <si>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</si>
  <si>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</si>
  <si>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茨城県大子町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</si>
  <si>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</si>
  <si>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</si>
  <si>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</si>
  <si>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</si>
  <si>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</si>
  <si>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</si>
  <si>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</si>
  <si>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</si>
  <si>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</si>
  <si>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</si>
  <si>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</si>
  <si>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</si>
  <si>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</si>
  <si>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</si>
  <si>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</si>
  <si>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</si>
  <si>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</si>
  <si>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</si>
  <si>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</si>
  <si>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</si>
  <si>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</si>
  <si>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</si>
  <si>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</si>
  <si>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</si>
  <si>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</si>
  <si>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</si>
  <si>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</si>
  <si>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</si>
  <si>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</si>
  <si>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</si>
  <si>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</si>
  <si>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</si>
  <si>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</si>
  <si>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</si>
  <si>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</si>
  <si>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</si>
  <si>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</si>
  <si>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</si>
  <si>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</si>
  <si>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</si>
  <si>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</si>
  <si>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</si>
  <si>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</si>
  <si>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</si>
  <si>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</si>
  <si>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</si>
  <si>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</si>
  <si>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</si>
  <si>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</si>
  <si>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</si>
  <si>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</si>
  <si>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</si>
  <si>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</si>
  <si>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</si>
  <si>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</si>
  <si>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</si>
  <si>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</si>
  <si>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</si>
  <si>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</si>
  <si>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</si>
  <si>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</si>
  <si>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</si>
  <si>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</si>
  <si>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</si>
  <si>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</si>
  <si>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</si>
  <si>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</si>
  <si>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</si>
  <si>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</si>
  <si>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</si>
  <si>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</si>
  <si>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</si>
  <si>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</si>
  <si>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</si>
  <si>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</si>
  <si>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</si>
  <si>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</si>
  <si>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</si>
  <si>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</si>
  <si>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</si>
  <si>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</si>
  <si>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</si>
  <si>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</si>
  <si>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</si>
  <si>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</si>
  <si>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</si>
  <si>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</si>
  <si>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</si>
  <si>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</si>
  <si>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</si>
  <si>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</si>
  <si>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</si>
  <si>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</si>
  <si>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</si>
  <si>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</si>
  <si>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</si>
  <si>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</si>
  <si>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</si>
  <si>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</si>
  <si>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</si>
  <si>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</si>
  <si>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</si>
  <si>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</si>
  <si>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</si>
  <si>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</si>
  <si>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</si>
  <si>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</si>
  <si>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</si>
  <si>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</si>
  <si>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</si>
  <si>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</si>
  <si>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</si>
  <si>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</si>
  <si>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</si>
  <si>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</si>
  <si>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</si>
  <si>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</si>
  <si>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</si>
  <si>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</si>
  <si>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</si>
  <si>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</si>
  <si>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</si>
  <si>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</si>
  <si>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</si>
  <si>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</si>
  <si>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</si>
  <si>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</si>
  <si>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</si>
  <si>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</si>
  <si>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</si>
  <si>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</si>
  <si>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</si>
  <si>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</si>
  <si>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</si>
  <si>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</si>
  <si>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</si>
  <si>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</si>
  <si>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</si>
  <si>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</si>
  <si>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</si>
  <si>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</si>
  <si>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</si>
  <si>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</si>
  <si>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</si>
  <si>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</si>
  <si>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</si>
  <si>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</si>
  <si>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</si>
  <si>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</si>
  <si>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</si>
  <si>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</si>
  <si>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</si>
  <si>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</si>
  <si>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</si>
  <si>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茨城県大子町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</si>
  <si>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</si>
  <si>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</si>
  <si>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</si>
  <si>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</si>
  <si>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</si>
  <si>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</si>
  <si>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</si>
  <si>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</si>
  <si>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</si>
  <si>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</si>
  <si>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</si>
  <si>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</si>
  <si>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</si>
  <si>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</si>
  <si>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</si>
  <si>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</si>
  <si>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</si>
  <si>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</si>
  <si>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</si>
  <si>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</si>
  <si>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</si>
  <si>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</si>
  <si>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</si>
  <si>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</si>
  <si>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</si>
  <si>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</si>
  <si>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</si>
  <si>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</si>
  <si>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</si>
  <si>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</si>
  <si>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</si>
  <si>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</si>
  <si>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</si>
  <si>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</si>
  <si>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大子町国民健康保険事業特別会計</t>
    <phoneticPr fontId="5"/>
  </si>
  <si>
    <t>大子町後期高齢者医療特別会計</t>
    <phoneticPr fontId="5"/>
  </si>
  <si>
    <t>大子町介護保険特別会計</t>
    <phoneticPr fontId="5"/>
  </si>
  <si>
    <t>大子町介護サービス事業特別会計</t>
    <phoneticPr fontId="5"/>
  </si>
  <si>
    <t>大子町水道事業会計</t>
    <phoneticPr fontId="5"/>
  </si>
  <si>
    <t>法適用企業</t>
    <phoneticPr fontId="5"/>
  </si>
  <si>
    <t>大子町浄化槽整備事業特別会計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</si>
  <si>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</si>
  <si>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</si>
  <si>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</si>
  <si>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</si>
  <si>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</si>
  <si>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</si>
  <si>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</si>
  <si>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</si>
  <si>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</si>
  <si>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</si>
  <si>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</si>
  <si>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</si>
  <si>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</si>
  <si>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</si>
  <si>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</si>
  <si>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</si>
  <si>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</si>
  <si>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</si>
  <si>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</si>
  <si>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</si>
  <si>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</si>
  <si>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</si>
  <si>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</si>
  <si>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</si>
  <si>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</si>
  <si>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</si>
  <si>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</si>
  <si>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</si>
  <si>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</si>
  <si>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</si>
  <si>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</si>
  <si>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</si>
  <si>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</si>
  <si>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</si>
  <si>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</si>
  <si>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</si>
  <si>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</si>
  <si>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</si>
  <si>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</si>
  <si>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</si>
  <si>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</si>
  <si>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</si>
  <si>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</si>
  <si>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</si>
  <si>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</si>
  <si>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</si>
  <si>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</si>
  <si>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</si>
  <si>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</si>
  <si>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</si>
  <si>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</si>
  <si>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</si>
  <si>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</si>
  <si>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</si>
  <si>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</si>
  <si>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</si>
  <si>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</si>
  <si>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</si>
  <si>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</si>
  <si>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大子町浄化槽整備事業特別会計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</si>
  <si>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</si>
  <si>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</si>
  <si>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大子町水道事業会計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</si>
  <si>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</si>
  <si>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</si>
  <si>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大子町介護保険特別会計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</si>
  <si>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</si>
  <si>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</si>
  <si>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</si>
  <si>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</si>
  <si>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</si>
  <si>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</si>
  <si>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</si>
  <si>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</si>
  <si>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</si>
  <si>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</si>
  <si>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</si>
  <si>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</si>
  <si>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</si>
  <si>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</si>
  <si>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</si>
  <si>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</si>
  <si>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</si>
  <si>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</si>
  <si>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</si>
  <si>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</si>
  <si>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</si>
  <si>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</si>
  <si>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</si>
  <si>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</si>
  <si>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</si>
  <si>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</si>
  <si>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</si>
  <si>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</si>
  <si>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</si>
  <si>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</si>
  <si>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</si>
  <si>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</si>
  <si>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</si>
  <si>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</si>
  <si>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</si>
  <si>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</si>
  <si>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</si>
  <si>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</si>
  <si>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</si>
  <si>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</si>
  <si>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</si>
  <si>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</si>
  <si>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</si>
  <si>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</si>
  <si>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</si>
  <si>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</si>
  <si>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</si>
  <si>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</si>
  <si>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</si>
  <si>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</si>
  <si>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</si>
  <si>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</si>
  <si>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</si>
  <si>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</si>
  <si>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</si>
  <si>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</si>
  <si>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</si>
  <si>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</si>
  <si>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</si>
  <si>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</si>
  <si>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</si>
  <si>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</si>
  <si>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</si>
  <si>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</si>
  <si>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</si>
  <si>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</si>
  <si>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</si>
  <si>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</si>
  <si>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</si>
  <si>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</si>
  <si>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</si>
  <si>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</si>
  <si>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</si>
  <si>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</si>
  <si>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</si>
  <si>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</si>
  <si>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</si>
  <si>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</si>
  <si>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</si>
  <si>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</si>
  <si>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</si>
  <si>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</si>
  <si>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</si>
  <si>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0.73</t>
  </si>
  <si>
    <t>▲ 0.37</t>
  </si>
  <si>
    <t>▲ 3.16</t>
  </si>
  <si>
    <t>一般会計</t>
  </si>
  <si>
    <t>大子町水道事業会計</t>
  </si>
  <si>
    <t>大子町介護保険特別会計</t>
  </si>
  <si>
    <t>大子町国民健康保険事業特別会計</t>
  </si>
  <si>
    <t>大子町後期高齢者医療特別会計</t>
  </si>
  <si>
    <t>大子町浄化槽整備事業特別会計</t>
  </si>
  <si>
    <t>大子町介護サービス事業特別会計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</si>
  <si>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</si>
  <si>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</si>
  <si>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</si>
  <si>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</si>
  <si>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</si>
  <si>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</si>
  <si>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</si>
  <si>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</si>
  <si>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大子町公共施設整備基金</t>
    <phoneticPr fontId="5"/>
  </si>
  <si>
    <t>大子町観光振興基金</t>
    <phoneticPr fontId="2"/>
  </si>
  <si>
    <t>大子町庁舎建設基金</t>
    <phoneticPr fontId="2"/>
  </si>
  <si>
    <t>大子町森林環境譲与税基金</t>
    <phoneticPr fontId="2"/>
  </si>
  <si>
    <t>大子町文化振興基金</t>
    <phoneticPr fontId="2"/>
  </si>
  <si>
    <t>-</t>
    <phoneticPr fontId="2"/>
  </si>
  <si>
    <t>茨城県市町村総合事務組合（一般会計）</t>
    <rPh sb="13" eb="17">
      <t>イッパンカイケイ</t>
    </rPh>
    <phoneticPr fontId="2"/>
  </si>
  <si>
    <t>茨城県市町村総合事務組合（県民交通災害共済事業特別会計）</t>
  </si>
  <si>
    <t>茨城租税債権管理機構</t>
  </si>
  <si>
    <t>茨城県後期高齢者医療広域連合（一般会計）</t>
  </si>
  <si>
    <t>茨城県後期高齢者医療広域連合（後期高齢医療特別会計）</t>
  </si>
  <si>
    <t>大子町特産品流通公社</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</si>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</sst>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_ * #,##0_ ;_ * &quot;△ &quot;#,##0_ ;_ * &quot;-&quot;_ "/>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9" fontId="34" fillId="8" borderId="129"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9" fontId="34" fillId="0" borderId="115" xfId="12" applyNumberFormat="1" applyFont="1" applyBorder="1" applyAlignment="1" applyProtection="1">
      <alignment horizontal="right" vertical="center" shrinkToFit="1"/>
      <protection locked="0"/>
    </xf>
    <xf numFmtId="179"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9" fontId="34" fillId="0" borderId="101" xfId="12" applyNumberFormat="1" applyFont="1" applyBorder="1" applyAlignment="1" applyProtection="1">
      <alignment horizontal="right" vertical="center" shrinkToFit="1"/>
      <protection locked="0"/>
    </xf>
    <xf numFmtId="179"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38" fontId="34" fillId="0" borderId="116" xfId="12" applyNumberFormat="1" applyFont="1" applyBorder="1" applyAlignment="1" applyProtection="1">
      <alignment horizontal="right" vertical="center" shrinkToFit="1"/>
      <protection locked="0"/>
    </xf>
    <xf numFmtId="38" fontId="34" fillId="0" borderId="115" xfId="14" applyNumberFormat="1" applyFont="1" applyBorder="1" applyAlignment="1" applyProtection="1">
      <alignment horizontal="right" vertical="center" shrinkToFit="1"/>
      <protection locked="0"/>
    </xf>
    <xf numFmtId="38" fontId="34" fillId="0" borderId="116" xfId="14" applyNumberFormat="1" applyFont="1" applyBorder="1" applyAlignment="1" applyProtection="1">
      <alignment horizontal="right" vertical="center" shrinkToFit="1"/>
      <protection locked="0"/>
    </xf>
    <xf numFmtId="38" fontId="34" fillId="0" borderId="117"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38" fontId="34" fillId="0" borderId="136" xfId="14" applyNumberFormat="1" applyFont="1" applyBorder="1" applyAlignment="1" applyProtection="1">
      <alignment horizontal="right" vertical="center" shrinkToFit="1"/>
      <protection locked="0"/>
    </xf>
    <xf numFmtId="38" fontId="34" fillId="0" borderId="137" xfId="14" applyNumberFormat="1" applyFont="1" applyBorder="1" applyAlignment="1" applyProtection="1">
      <alignment horizontal="right" vertical="center" shrinkToFit="1"/>
      <protection locked="0"/>
    </xf>
    <xf numFmtId="38"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91" fontId="34" fillId="0" borderId="101" xfId="14" applyNumberFormat="1" applyFont="1" applyBorder="1" applyAlignment="1" applyProtection="1">
      <alignment horizontal="right" vertical="center" shrinkToFit="1"/>
      <protection locked="0"/>
    </xf>
    <xf numFmtId="191" fontId="34" fillId="0" borderId="102" xfId="14" applyNumberFormat="1" applyFont="1" applyBorder="1" applyAlignment="1" applyProtection="1">
      <alignment horizontal="right" vertical="center" shrinkToFit="1"/>
      <protection locked="0"/>
    </xf>
    <xf numFmtId="191"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91"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8E54-422A-AFFF-05BC72570F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64593</c:v>
                </c:pt>
                <c:pt idx="1">
                  <c:v>49035</c:v>
                </c:pt>
                <c:pt idx="2">
                  <c:v>64656</c:v>
                </c:pt>
                <c:pt idx="3">
                  <c:v>144483</c:v>
                </c:pt>
                <c:pt idx="4">
                  <c:v>159735</c:v>
                </c:pt>
              </c:numCache>
            </c:numRef>
          </c:val>
          <c:smooth val="0"/>
          <c:extLst>
            <c:ext xmlns:c16="http://schemas.microsoft.com/office/drawing/2014/chart" uri="{C3380CC4-5D6E-409C-BE32-E72D297353CC}">
              <c16:uniqueId val="{00000001-8E54-422A-AFFF-05BC72570F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10.42</c:v>
                </c:pt>
                <c:pt idx="1">
                  <c:v>9.14</c:v>
                </c:pt>
                <c:pt idx="2">
                  <c:v>15.26</c:v>
                </c:pt>
                <c:pt idx="3">
                  <c:v>22.42</c:v>
                </c:pt>
                <c:pt idx="4">
                  <c:v>19.010000000000002</c:v>
                </c:pt>
              </c:numCache>
            </c:numRef>
          </c:val>
          <c:extLst>
            <c:ext xmlns:c16="http://schemas.microsoft.com/office/drawing/2014/chart" uri="{C3380CC4-5D6E-409C-BE32-E72D297353CC}">
              <c16:uniqueId val="{00000000-EC70-43F8-8776-64B663F673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21.08</c:v>
                </c:pt>
                <c:pt idx="1">
                  <c:v>21.63</c:v>
                </c:pt>
                <c:pt idx="2">
                  <c:v>22.15</c:v>
                </c:pt>
                <c:pt idx="3">
                  <c:v>25.4</c:v>
                </c:pt>
                <c:pt idx="4">
                  <c:v>26.53</c:v>
                </c:pt>
              </c:numCache>
            </c:numRef>
          </c:val>
          <c:extLst>
            <c:ext xmlns:c16="http://schemas.microsoft.com/office/drawing/2014/chart" uri="{C3380CC4-5D6E-409C-BE32-E72D297353CC}">
              <c16:uniqueId val="{00000001-EC70-43F8-8776-64B663F673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-0.73</c:v>
                </c:pt>
                <c:pt idx="1">
                  <c:v>-0.37</c:v>
                </c:pt>
                <c:pt idx="2">
                  <c:v>8.2100000000000009</c:v>
                </c:pt>
                <c:pt idx="3">
                  <c:v>12.49</c:v>
                </c:pt>
                <c:pt idx="4">
                  <c:v>-3.16</c:v>
                </c:pt>
              </c:numCache>
            </c:numRef>
          </c:val>
          <c:smooth val="0"/>
          <c:extLst>
            <c:ext xmlns:c16="http://schemas.microsoft.com/office/drawing/2014/chart" uri="{C3380CC4-5D6E-409C-BE32-E72D297353CC}">
              <c16:uniqueId val="{00000002-EC70-43F8-8776-64B663F673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17-4B8B-BDCB-3AEB91965E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17-4B8B-BDCB-3AEB91965E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317-4B8B-BDCB-3AEB91965EF0}"/>
            </c:ext>
          </c:extLst>
        </c:ser>
        <c:ser>
          <c:idx val="3"/>
          <c:order val="3"/>
          <c:tx>
            <c:strRef>
              <c:f>データシート!$A$30</c:f>
              <c:strCache>
                <c:ptCount val="1"/>
                <c:pt idx="0">
                  <c:v>大子町介護サービス事業特別会計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317-4B8B-BDCB-3AEB91965EF0}"/>
            </c:ext>
          </c:extLst>
        </c:ser>
        <c:ser>
          <c:idx val="4"/>
          <c:order val="4"/>
          <c:tx>
            <c:strRef>
              <c:f>データシート!$A$31</c:f>
              <c:strCache>
                <c:ptCount val="1"/>
                <c:pt idx="0">
                  <c:v>大子町浄化槽整備事業特別会計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317-4B8B-BDCB-3AEB91965EF0}"/>
            </c:ext>
          </c:extLst>
        </c:ser>
        <c:ser>
          <c:idx val="5"/>
          <c:order val="5"/>
          <c:tx>
            <c:strRef>
              <c:f>データシート!$A$32</c:f>
              <c:strCache>
                <c:ptCount val="1"/>
                <c:pt idx="0">
                  <c:v>大子町後期高齢者医療特別会計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0.13</c:v>
                </c:pt>
                <c:pt idx="4">
                  <c:v>#N/A</c:v>
                </c:pt>
                <c:pt idx="5">
                  <c:v>0.15</c:v>
                </c:pt>
                <c:pt idx="6">
                  <c:v>#N/A</c:v>
                </c:pt>
                <c:pt idx="7">
                  <c:v>0.14000000000000001</c:v>
                </c:pt>
                <c:pt idx="8">
                  <c:v>#N/A</c:v>
                </c:pt>
                <c:pt idx="9">
                  <c:v>0.16</c:v>
                </c:pt>
              </c:numCache>
            </c:numRef>
          </c:val>
          <c:extLst>
            <c:ext xmlns:c16="http://schemas.microsoft.com/office/drawing/2014/chart" uri="{C3380CC4-5D6E-409C-BE32-E72D297353CC}">
              <c16:uniqueId val="{00000005-A317-4B8B-BDCB-3AEB91965EF0}"/>
            </c:ext>
          </c:extLst>
        </c:ser>
        <c:ser>
          <c:idx val="6"/>
          <c:order val="6"/>
          <c:tx>
            <c:strRef>
              <c:f>データシート!$A$33</c:f>
              <c:strCache>
                <c:ptCount val="1"/>
                <c:pt idx="0">
                  <c:v>大子町国民健康保険事業特別会計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0.79</c:v>
                </c:pt>
                <c:pt idx="2">
                  <c:v>#N/A</c:v>
                </c:pt>
                <c:pt idx="3">
                  <c:v>1.1000000000000001</c:v>
                </c:pt>
                <c:pt idx="4">
                  <c:v>#N/A</c:v>
                </c:pt>
                <c:pt idx="5">
                  <c:v>1.07</c:v>
                </c:pt>
                <c:pt idx="6">
                  <c:v>#N/A</c:v>
                </c:pt>
                <c:pt idx="7">
                  <c:v>1.39</c:v>
                </c:pt>
                <c:pt idx="8">
                  <c:v>#N/A</c:v>
                </c:pt>
                <c:pt idx="9">
                  <c:v>2.2999999999999998</c:v>
                </c:pt>
              </c:numCache>
            </c:numRef>
          </c:val>
          <c:extLst>
            <c:ext xmlns:c16="http://schemas.microsoft.com/office/drawing/2014/chart" uri="{C3380CC4-5D6E-409C-BE32-E72D297353CC}">
              <c16:uniqueId val="{00000006-A317-4B8B-BDCB-3AEB91965EF0}"/>
            </c:ext>
          </c:extLst>
        </c:ser>
        <c:ser>
          <c:idx val="7"/>
          <c:order val="7"/>
          <c:tx>
            <c:strRef>
              <c:f>データシート!$A$34</c:f>
              <c:strCache>
                <c:ptCount val="1"/>
                <c:pt idx="0">
                  <c:v>大子町介護保険特別会計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2.13</c:v>
                </c:pt>
                <c:pt idx="2">
                  <c:v>#N/A</c:v>
                </c:pt>
                <c:pt idx="3">
                  <c:v>1.75</c:v>
                </c:pt>
                <c:pt idx="4">
                  <c:v>#N/A</c:v>
                </c:pt>
                <c:pt idx="5">
                  <c:v>1.54</c:v>
                </c:pt>
                <c:pt idx="6">
                  <c:v>#N/A</c:v>
                </c:pt>
                <c:pt idx="7">
                  <c:v>1.92</c:v>
                </c:pt>
                <c:pt idx="8">
                  <c:v>#N/A</c:v>
                </c:pt>
                <c:pt idx="9">
                  <c:v>3.26</c:v>
                </c:pt>
              </c:numCache>
            </c:numRef>
          </c:val>
          <c:extLst>
            <c:ext xmlns:c16="http://schemas.microsoft.com/office/drawing/2014/chart" uri="{C3380CC4-5D6E-409C-BE32-E72D297353CC}">
              <c16:uniqueId val="{00000007-A317-4B8B-BDCB-3AEB91965EF0}"/>
            </c:ext>
          </c:extLst>
        </c:ser>
        <c:ser>
          <c:idx val="8"/>
          <c:order val="8"/>
          <c:tx>
            <c:strRef>
              <c:f>データシート!$A$35</c:f>
              <c:strCache>
                <c:ptCount val="1"/>
                <c:pt idx="0">
                  <c:v>大子町水道事業会計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9.14</c:v>
                </c:pt>
                <c:pt idx="2">
                  <c:v>#N/A</c:v>
                </c:pt>
                <c:pt idx="3">
                  <c:v>10.1</c:v>
                </c:pt>
                <c:pt idx="4">
                  <c:v>#N/A</c:v>
                </c:pt>
                <c:pt idx="5">
                  <c:v>10.130000000000001</c:v>
                </c:pt>
                <c:pt idx="6">
                  <c:v>#N/A</c:v>
                </c:pt>
                <c:pt idx="7">
                  <c:v>8.81</c:v>
                </c:pt>
                <c:pt idx="8">
                  <c:v>#N/A</c:v>
                </c:pt>
                <c:pt idx="9">
                  <c:v>8.6</c:v>
                </c:pt>
              </c:numCache>
            </c:numRef>
          </c:val>
          <c:extLst>
            <c:ext xmlns:c16="http://schemas.microsoft.com/office/drawing/2014/chart" uri="{C3380CC4-5D6E-409C-BE32-E72D297353CC}">
              <c16:uniqueId val="{00000008-A317-4B8B-BDCB-3AEB91965E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10.42</c:v>
                </c:pt>
                <c:pt idx="2">
                  <c:v>#N/A</c:v>
                </c:pt>
                <c:pt idx="3">
                  <c:v>9.1300000000000008</c:v>
                </c:pt>
                <c:pt idx="4">
                  <c:v>#N/A</c:v>
                </c:pt>
                <c:pt idx="5">
                  <c:v>15.25</c:v>
                </c:pt>
                <c:pt idx="6">
                  <c:v>#N/A</c:v>
                </c:pt>
                <c:pt idx="7">
                  <c:v>22.42</c:v>
                </c:pt>
                <c:pt idx="8">
                  <c:v>#N/A</c:v>
                </c:pt>
                <c:pt idx="9">
                  <c:v>19</c:v>
                </c:pt>
              </c:numCache>
            </c:numRef>
          </c:val>
          <c:extLst>
            <c:ext xmlns:c16="http://schemas.microsoft.com/office/drawing/2014/chart" uri="{C3380CC4-5D6E-409C-BE32-E72D297353CC}">
              <c16:uniqueId val="{00000009-A317-4B8B-BDCB-3AEB91965E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808</c:v>
                </c:pt>
                <c:pt idx="5">
                  <c:v>822</c:v>
                </c:pt>
                <c:pt idx="8">
                  <c:v>851</c:v>
                </c:pt>
                <c:pt idx="11">
                  <c:v>873</c:v>
                </c:pt>
                <c:pt idx="14">
                  <c:v>913</c:v>
                </c:pt>
              </c:numCache>
            </c:numRef>
          </c:val>
          <c:extLst>
            <c:ext xmlns:c16="http://schemas.microsoft.com/office/drawing/2014/chart" uri="{C3380CC4-5D6E-409C-BE32-E72D297353CC}">
              <c16:uniqueId val="{00000000-CC35-468E-ABEE-F4F878BBA5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35-468E-ABEE-F4F878BBA5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3</c:v>
                </c:pt>
                <c:pt idx="6">
                  <c:v>2</c:v>
                </c:pt>
                <c:pt idx="9">
                  <c:v>1</c:v>
                </c:pt>
                <c:pt idx="12">
                  <c:v>1</c:v>
                </c:pt>
              </c:numCache>
            </c:numRef>
          </c:val>
          <c:extLst>
            <c:ext xmlns:c16="http://schemas.microsoft.com/office/drawing/2014/chart" uri="{C3380CC4-5D6E-409C-BE32-E72D297353CC}">
              <c16:uniqueId val="{00000002-CC35-468E-ABEE-F4F878BBA5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35-468E-ABEE-F4F878BBA5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c:v>
                </c:pt>
                <c:pt idx="3">
                  <c:v>20</c:v>
                </c:pt>
                <c:pt idx="6">
                  <c:v>28</c:v>
                </c:pt>
                <c:pt idx="9">
                  <c:v>26</c:v>
                </c:pt>
                <c:pt idx="12">
                  <c:v>38</c:v>
                </c:pt>
              </c:numCache>
            </c:numRef>
          </c:val>
          <c:extLst>
            <c:ext xmlns:c16="http://schemas.microsoft.com/office/drawing/2014/chart" uri="{C3380CC4-5D6E-409C-BE32-E72D297353CC}">
              <c16:uniqueId val="{00000004-CC35-468E-ABEE-F4F878BBA5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35-468E-ABEE-F4F878BBA5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35-468E-ABEE-F4F878BBA5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956</c:v>
                </c:pt>
                <c:pt idx="3">
                  <c:v>973</c:v>
                </c:pt>
                <c:pt idx="6">
                  <c:v>1011</c:v>
                </c:pt>
                <c:pt idx="9">
                  <c:v>1044</c:v>
                </c:pt>
                <c:pt idx="12">
                  <c:v>1109</c:v>
                </c:pt>
              </c:numCache>
            </c:numRef>
          </c:val>
          <c:extLst>
            <c:ext xmlns:c16="http://schemas.microsoft.com/office/drawing/2014/chart" uri="{C3380CC4-5D6E-409C-BE32-E72D297353CC}">
              <c16:uniqueId val="{00000007-CC35-468E-ABEE-F4F878BBA5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188</c:v>
                </c:pt>
                <c:pt idx="2">
                  <c:v>#N/A</c:v>
                </c:pt>
                <c:pt idx="3">
                  <c:v>#N/A</c:v>
                </c:pt>
                <c:pt idx="4">
                  <c:v>174</c:v>
                </c:pt>
                <c:pt idx="5">
                  <c:v>#N/A</c:v>
                </c:pt>
                <c:pt idx="6">
                  <c:v>#N/A</c:v>
                </c:pt>
                <c:pt idx="7">
                  <c:v>190</c:v>
                </c:pt>
                <c:pt idx="8">
                  <c:v>#N/A</c:v>
                </c:pt>
                <c:pt idx="9">
                  <c:v>#N/A</c:v>
                </c:pt>
                <c:pt idx="10">
                  <c:v>198</c:v>
                </c:pt>
                <c:pt idx="11">
                  <c:v>#N/A</c:v>
                </c:pt>
                <c:pt idx="12">
                  <c:v>#N/A</c:v>
                </c:pt>
                <c:pt idx="13">
                  <c:v>235</c:v>
                </c:pt>
                <c:pt idx="14">
                  <c:v>#N/A</c:v>
                </c:pt>
              </c:numCache>
            </c:numRef>
          </c:val>
          <c:smooth val="0"/>
          <c:extLst>
            <c:ext xmlns:c16="http://schemas.microsoft.com/office/drawing/2014/chart" uri="{C3380CC4-5D6E-409C-BE32-E72D297353CC}">
              <c16:uniqueId val="{00000008-CC35-468E-ABEE-F4F878BBA5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8244</c:v>
                </c:pt>
                <c:pt idx="5">
                  <c:v>7974</c:v>
                </c:pt>
                <c:pt idx="8">
                  <c:v>8636</c:v>
                </c:pt>
                <c:pt idx="11">
                  <c:v>8721</c:v>
                </c:pt>
                <c:pt idx="14">
                  <c:v>8531</c:v>
                </c:pt>
              </c:numCache>
            </c:numRef>
          </c:val>
          <c:extLst>
            <c:ext xmlns:c16="http://schemas.microsoft.com/office/drawing/2014/chart" uri="{C3380CC4-5D6E-409C-BE32-E72D297353CC}">
              <c16:uniqueId val="{00000000-DD09-4AED-B41E-BE44250E68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177</c:v>
                </c:pt>
                <c:pt idx="5">
                  <c:v>132</c:v>
                </c:pt>
                <c:pt idx="8">
                  <c:v>102</c:v>
                </c:pt>
                <c:pt idx="11">
                  <c:v>77</c:v>
                </c:pt>
                <c:pt idx="14">
                  <c:v>59</c:v>
                </c:pt>
              </c:numCache>
            </c:numRef>
          </c:val>
          <c:extLst>
            <c:ext xmlns:c16="http://schemas.microsoft.com/office/drawing/2014/chart" uri="{C3380CC4-5D6E-409C-BE32-E72D297353CC}">
              <c16:uniqueId val="{00000001-DD09-4AED-B41E-BE44250E68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3837</c:v>
                </c:pt>
                <c:pt idx="5">
                  <c:v>3980</c:v>
                </c:pt>
                <c:pt idx="8">
                  <c:v>3994</c:v>
                </c:pt>
                <c:pt idx="11">
                  <c:v>4038</c:v>
                </c:pt>
                <c:pt idx="14">
                  <c:v>3881</c:v>
                </c:pt>
              </c:numCache>
            </c:numRef>
          </c:val>
          <c:extLst>
            <c:ext xmlns:c16="http://schemas.microsoft.com/office/drawing/2014/chart" uri="{C3380CC4-5D6E-409C-BE32-E72D297353CC}">
              <c16:uniqueId val="{00000002-DD09-4AED-B41E-BE44250E68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09-4AED-B41E-BE44250E68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09-4AED-B41E-BE44250E68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09-4AED-B41E-BE44250E68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3328</c:v>
                </c:pt>
                <c:pt idx="3">
                  <c:v>3301</c:v>
                </c:pt>
                <c:pt idx="6">
                  <c:v>3283</c:v>
                </c:pt>
                <c:pt idx="9">
                  <c:v>3284</c:v>
                </c:pt>
                <c:pt idx="12">
                  <c:v>3258</c:v>
                </c:pt>
              </c:numCache>
            </c:numRef>
          </c:val>
          <c:extLst>
            <c:ext xmlns:c16="http://schemas.microsoft.com/office/drawing/2014/chart" uri="{C3380CC4-5D6E-409C-BE32-E72D297353CC}">
              <c16:uniqueId val="{00000006-DD09-4AED-B41E-BE44250E68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D09-4AED-B41E-BE44250E68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343</c:v>
                </c:pt>
                <c:pt idx="3">
                  <c:v>369</c:v>
                </c:pt>
                <c:pt idx="6">
                  <c:v>531</c:v>
                </c:pt>
                <c:pt idx="9">
                  <c:v>394</c:v>
                </c:pt>
                <c:pt idx="12">
                  <c:v>425</c:v>
                </c:pt>
              </c:numCache>
            </c:numRef>
          </c:val>
          <c:extLst>
            <c:ext xmlns:c16="http://schemas.microsoft.com/office/drawing/2014/chart" uri="{C3380CC4-5D6E-409C-BE32-E72D297353CC}">
              <c16:uniqueId val="{00000008-DD09-4AED-B41E-BE44250E68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5</c:v>
                </c:pt>
                <c:pt idx="6">
                  <c:v>3</c:v>
                </c:pt>
                <c:pt idx="9">
                  <c:v>2</c:v>
                </c:pt>
                <c:pt idx="12">
                  <c:v>1</c:v>
                </c:pt>
              </c:numCache>
            </c:numRef>
          </c:val>
          <c:extLst>
            <c:ext xmlns:c16="http://schemas.microsoft.com/office/drawing/2014/chart" uri="{C3380CC4-5D6E-409C-BE32-E72D297353CC}">
              <c16:uniqueId val="{00000009-DD09-4AED-B41E-BE44250E68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9811</c:v>
                </c:pt>
                <c:pt idx="3">
                  <c:v>9696</c:v>
                </c:pt>
                <c:pt idx="6">
                  <c:v>10069</c:v>
                </c:pt>
                <c:pt idx="9">
                  <c:v>10849</c:v>
                </c:pt>
                <c:pt idx="12">
                  <c:v>11294</c:v>
                </c:pt>
              </c:numCache>
            </c:numRef>
          </c:val>
          <c:extLst>
            <c:ext xmlns:c16="http://schemas.microsoft.com/office/drawing/2014/chart" uri="{C3380CC4-5D6E-409C-BE32-E72D297353CC}">
              <c16:uniqueId val="{0000000A-DD09-4AED-B41E-BE44250E68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1232</c:v>
                </c:pt>
                <c:pt idx="2">
                  <c:v>#N/A</c:v>
                </c:pt>
                <c:pt idx="3">
                  <c:v>#N/A</c:v>
                </c:pt>
                <c:pt idx="4">
                  <c:v>1285</c:v>
                </c:pt>
                <c:pt idx="5">
                  <c:v>#N/A</c:v>
                </c:pt>
                <c:pt idx="6">
                  <c:v>#N/A</c:v>
                </c:pt>
                <c:pt idx="7">
                  <c:v>1153</c:v>
                </c:pt>
                <c:pt idx="8">
                  <c:v>#N/A</c:v>
                </c:pt>
                <c:pt idx="9">
                  <c:v>#N/A</c:v>
                </c:pt>
                <c:pt idx="10">
                  <c:v>1693</c:v>
                </c:pt>
                <c:pt idx="11">
                  <c:v>#N/A</c:v>
                </c:pt>
                <c:pt idx="12">
                  <c:v>#N/A</c:v>
                </c:pt>
                <c:pt idx="13">
                  <c:v>2507</c:v>
                </c:pt>
                <c:pt idx="14">
                  <c:v>#N/A</c:v>
                </c:pt>
              </c:numCache>
            </c:numRef>
          </c:val>
          <c:smooth val="0"/>
          <c:extLst>
            <c:ext xmlns:c16="http://schemas.microsoft.com/office/drawing/2014/chart" uri="{C3380CC4-5D6E-409C-BE32-E72D297353CC}">
              <c16:uniqueId val="{0000000B-DD09-4AED-B41E-BE44250E68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1395</c:v>
                </c:pt>
                <c:pt idx="1">
                  <c:v>1693</c:v>
                </c:pt>
                <c:pt idx="2">
                  <c:v>1694</c:v>
                </c:pt>
              </c:numCache>
            </c:numRef>
          </c:val>
          <c:extLst>
            <c:ext xmlns:c16="http://schemas.microsoft.com/office/drawing/2014/chart" uri="{C3380CC4-5D6E-409C-BE32-E72D297353CC}">
              <c16:uniqueId val="{00000000-CF16-4B6E-855D-899A4DE513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1204</c:v>
                </c:pt>
                <c:pt idx="1">
                  <c:v>1152</c:v>
                </c:pt>
                <c:pt idx="2">
                  <c:v>1152</c:v>
                </c:pt>
              </c:numCache>
            </c:numRef>
          </c:val>
          <c:extLst>
            <c:ext xmlns:c16="http://schemas.microsoft.com/office/drawing/2014/chart" uri="{C3380CC4-5D6E-409C-BE32-E72D297353CC}">
              <c16:uniqueId val="{00000001-CF16-4B6E-855D-899A4DE513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1281</c:v>
                </c:pt>
                <c:pt idx="1">
                  <c:v>1030</c:v>
                </c:pt>
                <c:pt idx="2">
                  <c:v>820</c:v>
                </c:pt>
              </c:numCache>
            </c:numRef>
          </c:val>
          <c:extLst>
            <c:ext xmlns:c16="http://schemas.microsoft.com/office/drawing/2014/chart" uri="{C3380CC4-5D6E-409C-BE32-E72D297353CC}">
              <c16:uniqueId val="{00000002-CF16-4B6E-855D-899A4DE513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年度借入の過疎対策事業債の元金償還の開始等により、前年度と比較して</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算入公債費等についても、過疎対策事業債の元金償還額の影響により増加し、前年度と比較して</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現在、庁舎建設事業は完了したものの、衛生施設建設事業等の大型事業が継続して実施されるため、充当可能基金への積立などにより起債の発行を抑制し、健全な財政運営に努めていく。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大型建設事業（新庁舎建設に活用した公共施設等適正管理推進事業債（市町村役場機能緊急保全事業分））の影響で、令和４年度地方債発行額が償還元金を上回ったことにより地方債残高が増となり、上昇している。</a:t>
          </a:r>
        </a:p>
        <a:p>
          <a:r>
            <a:rPr kumimoji="1" lang="ja-JP" altLang="en-US" sz="1400">
              <a:latin typeface="ＭＳ ゴシック" pitchFamily="49" charset="-128"/>
              <a:ea typeface="ＭＳ ゴシック" pitchFamily="49" charset="-128"/>
            </a:rPr>
            <a:t>　充当可能財源等については、新庁舎建設の財源として取り崩したことによる庁舎建設基金残高の減、臨時財政対策債発行可能額の減による基準財政需要額算入見込額の減により減少している。</a:t>
          </a:r>
        </a:p>
        <a:p>
          <a:r>
            <a:rPr kumimoji="1" lang="ja-JP" altLang="en-US" sz="1400">
              <a:latin typeface="ＭＳ ゴシック" pitchFamily="49" charset="-128"/>
              <a:ea typeface="ＭＳ ゴシック" pitchFamily="49" charset="-128"/>
            </a:rPr>
            <a:t>　引き続き、計画的な基金の活用や、地方債の抑制を図り、後年度への負担を軽減し、健全な財政運営に努めていく。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茨城県大子町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公共施設の整備に要する経費の財源を確保するため公共施設整備基金に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百万円、森林環境譲与税基金へ森林環境譲与税を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百万円、それぞれ積み立てた一方、新庁舎建設の財源として大子町庁舎建設基金を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財政調整基金及び減債基金については、今後の大型事業等に備え現状維持とする。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基金残高全体でも割合が大きい大子町庁舎建設基金については、令和４年度の新庁舎建設事業完了に伴い廃止し、残額は公共施設整備基金へ積み立てる。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大子町公共施設整備基金：公共施設の整備に要する資金とするもの。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大子町観光振興基金：町の観光振興を図るもの。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大子町庁舎建設基金：大子町庁舎の建設又は改築に要する資金とするもの。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大子町森林環境譲与税基金：町における間伐、人材育成・担い手の確保、木材利用の促進及び普及啓発等の森林整備及びその促進に要する資金とするもの。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大子町文化振興基金：ふるさと大子応援寄附金等を財源として、町の文化の振興に要する資金とするもの。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大子町公共施設整備基金：新設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大子町観光振興基金：袋田観瀑施設トンネル内照明改修へ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百万円充当した一方で、やみぞ納付金を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大子町庁舎建設基金：新庁舎建設の財源として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大子町森林環境譲与税基金：森林環境譲与税活用事業費（高性能林業機械等修繕費支援事業補助金等）へ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百万円充当した一方で、森林環境譲与税を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大子町文化振興基金：ふるさと大子応援寄附金等を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大子町庁舎建設基金：令和４年度の新庁舎建設事業完了に伴い廃止し、残額は公共施設整備基金へ積み立てる。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その他の基金については、今後も目的に合わせ、適正な運用をしていく。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基金残高は前年度から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百万円増加となった。主な要因としては、利子の積み立てを行ったことと、多額の基金を取り崩す要因が発生しなかったことによる。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今後の大型事業等に備え現状維持とする。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過疎地域持続的発展支援交付金や利子分を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百万円積み立てる一方で、過疎対策事業債の元金償還へ充当するため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百万円の取り崩しを行ったため、基金残高は増減がなかった。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庁舎建設事業や、し尿処理施設建設事業、その後の大型事業等の元金償還に備え現状維持とし、適正な積立額を確保する。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15,444
15,337
325.76
13,212,265
11,667,582
1,213,728
6,385,492
11,293,939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％増加したものの、基準財政需要額が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％減少し、前年度と同数値に止まり、類似団体平均を</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47.8</a:t>
          </a:r>
          <a:r>
            <a:rPr kumimoji="1" lang="ja-JP" altLang="en-US" sz="1300">
              <a:latin typeface="ＭＳ Ｐゴシック" panose="020B0600070205080204" pitchFamily="50" charset="-128"/>
              <a:ea typeface="ＭＳ Ｐゴシック" panose="020B0600070205080204" pitchFamily="50" charset="-128"/>
            </a:rPr>
            <a:t>％）に加え、町民一人当たりの平均所得が低いこと等により財政基盤が弱く、これは納税義務者数の減少、少子高齢化対策に係る事業費の増加等といった形で、基準財政収入額及び基準財政需要額へ影響を及ぼしている。</a:t>
          </a:r>
        </a:p>
        <a:p>
          <a:r>
            <a:rPr kumimoji="1" lang="ja-JP" altLang="en-US" sz="1300">
              <a:latin typeface="ＭＳ Ｐゴシック" panose="020B0600070205080204" pitchFamily="50" charset="-128"/>
              <a:ea typeface="ＭＳ Ｐゴシック" panose="020B0600070205080204" pitchFamily="50" charset="-128"/>
            </a:rPr>
            <a:t>　数値の大幅な改善を見込むことは難しいものの、税の徴収率向上、歳出の徹底した見直しを行うことにより安定した財政基盤の確立に努めていく。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132927</xdr:rowOff>
    </xdr:to>
    <xdr:cxnSp macro="">
      <xdr:nvCxnSpPr>
        <xdr:cNvPr id="67" name="直線コネクタ 66"/>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132927</xdr:rowOff>
    </xdr:to>
    <xdr:cxnSp macro="">
      <xdr:nvCxnSpPr>
        <xdr:cNvPr id="70" name="直線コネクタ 69"/>
        <xdr:cNvCxnSpPr/>
      </xdr:nvCxnSpPr>
      <xdr:spPr>
        <a:xfrm>
          <a:off x="3225800" y="76606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3" name="直線コネクタ 72"/>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6" name="直線コネクタ 75"/>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6" name="楕円 85"/>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54204</xdr:rowOff>
    </xdr:from>
    <xdr:ext cx="762000" cy="259045"/>
    <xdr:sp macro="" textlink="">
      <xdr:nvSpPr>
        <xdr:cNvPr id="87" name="財政力該当値テキスト"/>
        <xdr:cNvSpPr txBox="1"/>
      </xdr:nvSpPr>
      <xdr:spPr>
        <a:xfrm>
          <a:off x="5041900" y="759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8" name="楕円 87"/>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89" name="テキスト ボックス 88"/>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大子町役場総合管理業務委託料や光熱水費の増による物件費の増等により分子となる経常経費充当一般財源が増加し、かつ、個別算定経費等の減による普通交付税の減や臨時財政対策債発行可能額の減により分母となる経常一般財源が大幅に減少したため、経常収支比率は</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上回ったことからも、今後は職員数の適正管理による人件費の削減、基金を活用した起債発行額の抑制による公債費の削減に努めるとともに、事務事業の点検・見直しを行い、経常収支比率の改善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64</xdr:row>
      <xdr:rowOff>160020</xdr:rowOff>
    </xdr:to>
    <xdr:cxnSp macro="">
      <xdr:nvCxnSpPr>
        <xdr:cNvPr id="130" name="直線コネクタ 129"/>
        <xdr:cNvCxnSpPr/>
      </xdr:nvCxnSpPr>
      <xdr:spPr>
        <a:xfrm>
          <a:off x="4114800" y="10658263"/>
          <a:ext cx="8382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1" name="財政構造の弾力性平均値テキスト"/>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65</xdr:row>
      <xdr:rowOff>36830</xdr:rowOff>
    </xdr:to>
    <xdr:cxnSp macro="">
      <xdr:nvCxnSpPr>
        <xdr:cNvPr id="133" name="直線コネクタ 132"/>
        <xdr:cNvCxnSpPr/>
      </xdr:nvCxnSpPr>
      <xdr:spPr>
        <a:xfrm flipV="1">
          <a:off x="3225800" y="1065826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65</xdr:row>
      <xdr:rowOff>36830</xdr:rowOff>
    </xdr:to>
    <xdr:cxnSp macro="">
      <xdr:nvCxnSpPr>
        <xdr:cNvPr id="136" name="直線コネクタ 135"/>
        <xdr:cNvCxnSpPr/>
      </xdr:nvCxnSpPr>
      <xdr:spPr>
        <a:xfrm>
          <a:off x="2336800" y="1110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127846</xdr:rowOff>
    </xdr:to>
    <xdr:cxnSp macro="">
      <xdr:nvCxnSpPr>
        <xdr:cNvPr id="139" name="直線コネクタ 138"/>
        <xdr:cNvCxnSpPr/>
      </xdr:nvCxnSpPr>
      <xdr:spPr>
        <a:xfrm>
          <a:off x="1447800" y="110041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0" name="フローチャート: 判断 139"/>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1" name="テキスト ボックス 140"/>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9" name="楕円 148"/>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0"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1" name="楕円 150"/>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2" name="テキスト ボックス 151"/>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3" name="楕円 152"/>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4" name="テキスト ボックス 153"/>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5" name="楕円 154"/>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56" name="テキスト ボックス 155"/>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7" name="楕円 156"/>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58" name="テキスト ボックス 157"/>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[290,271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物件費の上昇により、人口一人当たりの金額は前年度と比較して</a:t>
          </a:r>
          <a:r>
            <a:rPr kumimoji="1" lang="en-US" altLang="ja-JP" sz="1100">
              <a:latin typeface="ＭＳ Ｐゴシック" panose="020B0600070205080204" pitchFamily="50" charset="-128"/>
              <a:ea typeface="ＭＳ Ｐゴシック" panose="020B0600070205080204" pitchFamily="50" charset="-128"/>
            </a:rPr>
            <a:t>17,944</a:t>
          </a:r>
          <a:r>
            <a:rPr kumimoji="1" lang="ja-JP" altLang="en-US" sz="1100">
              <a:latin typeface="ＭＳ Ｐゴシック" panose="020B0600070205080204" pitchFamily="50" charset="-128"/>
              <a:ea typeface="ＭＳ Ｐゴシック" panose="020B0600070205080204" pitchFamily="50" charset="-128"/>
            </a:rPr>
            <a:t>円上昇し、類似団体平均を大きく上回っている状況である。</a:t>
          </a:r>
        </a:p>
        <a:p>
          <a:r>
            <a:rPr kumimoji="1" lang="ja-JP" altLang="en-US" sz="1100">
              <a:latin typeface="ＭＳ Ｐゴシック" panose="020B0600070205080204" pitchFamily="50" charset="-128"/>
              <a:ea typeface="ＭＳ Ｐゴシック" panose="020B0600070205080204" pitchFamily="50" charset="-128"/>
            </a:rPr>
            <a:t>　要因として、人件費については、町単独でごみ・し尿処理業務、消防業務を行っていることから職員数が多くなっているためである。これらの業務内容の見直し等を行い経費の抑制に向けて取り組みを進めていく。</a:t>
          </a:r>
        </a:p>
        <a:p>
          <a:r>
            <a:rPr kumimoji="1" lang="ja-JP" altLang="en-US" sz="1100">
              <a:latin typeface="ＭＳ Ｐゴシック" panose="020B0600070205080204" pitchFamily="50" charset="-128"/>
              <a:ea typeface="ＭＳ Ｐゴシック" panose="020B0600070205080204" pitchFamily="50" charset="-128"/>
            </a:rPr>
            <a:t>　物件費については、大子町役場総合管理業務委託料や光熱水費等が増加したためである。</a:t>
          </a:r>
        </a:p>
        <a:p>
          <a:r>
            <a:rPr kumimoji="1" lang="ja-JP" altLang="en-US" sz="1100">
              <a:latin typeface="ＭＳ Ｐゴシック" panose="020B0600070205080204" pitchFamily="50" charset="-128"/>
              <a:ea typeface="ＭＳ Ｐゴシック" panose="020B0600070205080204" pitchFamily="50" charset="-128"/>
            </a:rPr>
            <a:t>　経常経費について業務内容や契約内容を精査し、過大にならないよう抑制に努めていく。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99151</xdr:rowOff>
    </xdr:from>
    <xdr:to>
      <xdr:col>23</xdr:col>
      <xdr:colOff>133350</xdr:colOff>
      <xdr:row>89</xdr:row>
      <xdr:rowOff>72030</xdr:rowOff>
    </xdr:to>
    <xdr:cxnSp macro="">
      <xdr:nvCxnSpPr>
        <xdr:cNvPr id="193" name="直線コネクタ 192"/>
        <xdr:cNvCxnSpPr/>
      </xdr:nvCxnSpPr>
      <xdr:spPr>
        <a:xfrm>
          <a:off x="4114800" y="15186751"/>
          <a:ext cx="838200" cy="1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4" name="人件費・物件費等の状況平均値テキスト"/>
        <xdr:cNvSpPr txBox="1"/>
      </xdr:nvSpPr>
      <xdr:spPr>
        <a:xfrm>
          <a:off x="5041900" y="144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99151</xdr:rowOff>
    </xdr:from>
    <xdr:to>
      <xdr:col>19</xdr:col>
      <xdr:colOff>133350</xdr:colOff>
      <xdr:row>89</xdr:row>
      <xdr:rowOff>70317</xdr:rowOff>
    </xdr:to>
    <xdr:cxnSp macro="">
      <xdr:nvCxnSpPr>
        <xdr:cNvPr id="196" name="直線コネクタ 195"/>
        <xdr:cNvCxnSpPr/>
      </xdr:nvCxnSpPr>
      <xdr:spPr>
        <a:xfrm flipV="1">
          <a:off x="3225800" y="15186751"/>
          <a:ext cx="889000" cy="1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8" name="テキスト ボックス 197"/>
        <xdr:cNvSpPr txBox="1"/>
      </xdr:nvSpPr>
      <xdr:spPr>
        <a:xfrm>
          <a:off x="3733800" y="1427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8051</xdr:rowOff>
    </xdr:from>
    <xdr:to>
      <xdr:col>15</xdr:col>
      <xdr:colOff>82550</xdr:colOff>
      <xdr:row>89</xdr:row>
      <xdr:rowOff>70317</xdr:rowOff>
    </xdr:to>
    <xdr:cxnSp macro="">
      <xdr:nvCxnSpPr>
        <xdr:cNvPr id="199" name="直線コネクタ 198"/>
        <xdr:cNvCxnSpPr/>
      </xdr:nvCxnSpPr>
      <xdr:spPr>
        <a:xfrm>
          <a:off x="2336800" y="15095651"/>
          <a:ext cx="889000" cy="2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161777</xdr:rowOff>
    </xdr:from>
    <xdr:ext cx="762000" cy="259045"/>
    <xdr:sp macro="" textlink="">
      <xdr:nvSpPr>
        <xdr:cNvPr id="201" name="テキスト ボックス 200"/>
        <xdr:cNvSpPr txBox="1"/>
      </xdr:nvSpPr>
      <xdr:spPr>
        <a:xfrm>
          <a:off x="2844800" y="1422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138099</xdr:rowOff>
    </xdr:from>
    <xdr:to>
      <xdr:col>11</xdr:col>
      <xdr:colOff>31750</xdr:colOff>
      <xdr:row>88</xdr:row>
      <xdr:rowOff>8051</xdr:rowOff>
    </xdr:to>
    <xdr:cxnSp macro="">
      <xdr:nvCxnSpPr>
        <xdr:cNvPr id="202" name="直線コネクタ 201"/>
        <xdr:cNvCxnSpPr/>
      </xdr:nvCxnSpPr>
      <xdr:spPr>
        <a:xfrm>
          <a:off x="1447800" y="14711349"/>
          <a:ext cx="889000" cy="38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3" name="フローチャート: 判断 202"/>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26111</xdr:rowOff>
    </xdr:from>
    <xdr:ext cx="762000" cy="259045"/>
    <xdr:sp macro="" textlink="">
      <xdr:nvSpPr>
        <xdr:cNvPr id="204" name="テキスト ボックス 203"/>
        <xdr:cNvSpPr txBox="1"/>
      </xdr:nvSpPr>
      <xdr:spPr>
        <a:xfrm>
          <a:off x="1955800" y="14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5" name="フローチャート: 判断 204"/>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145504</xdr:rowOff>
    </xdr:from>
    <xdr:ext cx="762000" cy="259045"/>
    <xdr:sp macro="" textlink="">
      <xdr:nvSpPr>
        <xdr:cNvPr id="206" name="テキスト ボックス 205"/>
        <xdr:cNvSpPr txBox="1"/>
      </xdr:nvSpPr>
      <xdr:spPr>
        <a:xfrm>
          <a:off x="1066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21230</xdr:rowOff>
    </xdr:from>
    <xdr:to>
      <xdr:col>23</xdr:col>
      <xdr:colOff>184150</xdr:colOff>
      <xdr:row>89</xdr:row>
      <xdr:rowOff>122830</xdr:rowOff>
    </xdr:to>
    <xdr:sp macro="" textlink="">
      <xdr:nvSpPr>
        <xdr:cNvPr id="212" name="楕円 211"/>
        <xdr:cNvSpPr/>
      </xdr:nvSpPr>
      <xdr:spPr>
        <a:xfrm>
          <a:off x="4902200" y="152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88557</xdr:rowOff>
    </xdr:from>
    <xdr:ext cx="762000" cy="259045"/>
    <xdr:sp macro="" textlink="">
      <xdr:nvSpPr>
        <xdr:cNvPr id="213" name="人件費・物件費等の状況該当値テキスト"/>
        <xdr:cNvSpPr txBox="1"/>
      </xdr:nvSpPr>
      <xdr:spPr>
        <a:xfrm>
          <a:off x="5041900" y="1517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48351</xdr:rowOff>
    </xdr:from>
    <xdr:to>
      <xdr:col>19</xdr:col>
      <xdr:colOff>184150</xdr:colOff>
      <xdr:row>88</xdr:row>
      <xdr:rowOff>149951</xdr:rowOff>
    </xdr:to>
    <xdr:sp macro="" textlink="">
      <xdr:nvSpPr>
        <xdr:cNvPr id="214" name="楕円 213"/>
        <xdr:cNvSpPr/>
      </xdr:nvSpPr>
      <xdr:spPr>
        <a:xfrm>
          <a:off x="4064000" y="151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134728</xdr:rowOff>
    </xdr:from>
    <xdr:ext cx="736600" cy="259045"/>
    <xdr:sp macro="" textlink="">
      <xdr:nvSpPr>
        <xdr:cNvPr id="215" name="テキスト ボックス 214"/>
        <xdr:cNvSpPr txBox="1"/>
      </xdr:nvSpPr>
      <xdr:spPr>
        <a:xfrm>
          <a:off x="3733800" y="1522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19517</xdr:rowOff>
    </xdr:from>
    <xdr:to>
      <xdr:col>15</xdr:col>
      <xdr:colOff>133350</xdr:colOff>
      <xdr:row>89</xdr:row>
      <xdr:rowOff>121117</xdr:rowOff>
    </xdr:to>
    <xdr:sp macro="" textlink="">
      <xdr:nvSpPr>
        <xdr:cNvPr id="216" name="楕円 215"/>
        <xdr:cNvSpPr/>
      </xdr:nvSpPr>
      <xdr:spPr>
        <a:xfrm>
          <a:off x="3175000" y="1527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105894</xdr:rowOff>
    </xdr:from>
    <xdr:ext cx="762000" cy="259045"/>
    <xdr:sp macro="" textlink="">
      <xdr:nvSpPr>
        <xdr:cNvPr id="217" name="テキスト ボックス 216"/>
        <xdr:cNvSpPr txBox="1"/>
      </xdr:nvSpPr>
      <xdr:spPr>
        <a:xfrm>
          <a:off x="2844800" y="1536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128701</xdr:rowOff>
    </xdr:from>
    <xdr:to>
      <xdr:col>11</xdr:col>
      <xdr:colOff>82550</xdr:colOff>
      <xdr:row>88</xdr:row>
      <xdr:rowOff>58851</xdr:rowOff>
    </xdr:to>
    <xdr:sp macro="" textlink="">
      <xdr:nvSpPr>
        <xdr:cNvPr id="218" name="楕円 217"/>
        <xdr:cNvSpPr/>
      </xdr:nvSpPr>
      <xdr:spPr>
        <a:xfrm>
          <a:off x="2286000" y="150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43628</xdr:rowOff>
    </xdr:from>
    <xdr:ext cx="762000" cy="259045"/>
    <xdr:sp macro="" textlink="">
      <xdr:nvSpPr>
        <xdr:cNvPr id="219" name="テキスト ボックス 218"/>
        <xdr:cNvSpPr txBox="1"/>
      </xdr:nvSpPr>
      <xdr:spPr>
        <a:xfrm>
          <a:off x="1955800" y="15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87299</xdr:rowOff>
    </xdr:from>
    <xdr:to>
      <xdr:col>7</xdr:col>
      <xdr:colOff>31750</xdr:colOff>
      <xdr:row>86</xdr:row>
      <xdr:rowOff>17449</xdr:rowOff>
    </xdr:to>
    <xdr:sp macro="" textlink="">
      <xdr:nvSpPr>
        <xdr:cNvPr id="220" name="楕円 219"/>
        <xdr:cNvSpPr/>
      </xdr:nvSpPr>
      <xdr:spPr>
        <a:xfrm>
          <a:off x="1397000" y="146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2226</xdr:rowOff>
    </xdr:from>
    <xdr:ext cx="762000" cy="259045"/>
    <xdr:sp macro="" textlink="">
      <xdr:nvSpPr>
        <xdr:cNvPr id="221" name="テキスト ボックス 220"/>
        <xdr:cNvSpPr txBox="1"/>
      </xdr:nvSpPr>
      <xdr:spPr>
        <a:xfrm>
          <a:off x="1066800" y="1474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勧奨退職や新規採用の抑制等により職員数の削減に努めているものの、初任給の基準の相違、経験年数階層の変動等により類似団体平均と比較して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引き続き、中長期的な職員採用計画による職員構成の是正や給与制度の見直しを行い、適正な給与水準の確保に努めていく。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68036</xdr:rowOff>
    </xdr:to>
    <xdr:cxnSp macro="">
      <xdr:nvCxnSpPr>
        <xdr:cNvPr id="257" name="直線コネクタ 256"/>
        <xdr:cNvCxnSpPr/>
      </xdr:nvCxnSpPr>
      <xdr:spPr>
        <a:xfrm flipV="1">
          <a:off x="16179800" y="149152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8"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60" name="直線コネクタ 259"/>
        <xdr:cNvCxnSpPr/>
      </xdr:nvCxnSpPr>
      <xdr:spPr>
        <a:xfrm>
          <a:off x="15290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2" name="テキスト ボックス 26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33564</xdr:rowOff>
    </xdr:to>
    <xdr:cxnSp macro="">
      <xdr:nvCxnSpPr>
        <xdr:cNvPr id="263" name="直線コネクタ 262"/>
        <xdr:cNvCxnSpPr/>
      </xdr:nvCxnSpPr>
      <xdr:spPr>
        <a:xfrm>
          <a:off x="14401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5" name="テキスト ボックス 264"/>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33564</xdr:rowOff>
    </xdr:to>
    <xdr:cxnSp macro="">
      <xdr:nvCxnSpPr>
        <xdr:cNvPr id="266" name="直線コネクタ 265"/>
        <xdr:cNvCxnSpPr/>
      </xdr:nvCxnSpPr>
      <xdr:spPr>
        <a:xfrm flipV="1">
          <a:off x="13512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8" name="テキスト ボックス 267"/>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70" name="テキスト ボックス 269"/>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6" name="楕円 275"/>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7"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8" name="楕円 277"/>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9" name="テキスト ボックス 278"/>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職員数は一般職員が</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人で、前年度から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人増加したことや、人口減少や行政区域が広大であること、ごみ・し尿処理業務、消防業務等を町単独で行っていること等から人口千人当たりの職員数は</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人増加し、類似団体平均を</a:t>
          </a:r>
          <a:r>
            <a:rPr kumimoji="1" lang="en-US" altLang="ja-JP" sz="1300">
              <a:latin typeface="ＭＳ Ｐゴシック" panose="020B0600070205080204" pitchFamily="50" charset="-128"/>
              <a:ea typeface="ＭＳ Ｐゴシック" panose="020B0600070205080204" pitchFamily="50" charset="-128"/>
            </a:rPr>
            <a:t>4.07</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今後も住民サービスの確保に留意しながら、業務の民間委託をはじめとする事務事業の見直しを行うなどにより、職員数の適正管理に努め、定員適正化計画に基づき人員削減に取り組んでいく。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39794</xdr:rowOff>
    </xdr:from>
    <xdr:to>
      <xdr:col>81</xdr:col>
      <xdr:colOff>44450</xdr:colOff>
      <xdr:row>67</xdr:row>
      <xdr:rowOff>110172</xdr:rowOff>
    </xdr:to>
    <xdr:cxnSp macro="">
      <xdr:nvCxnSpPr>
        <xdr:cNvPr id="320" name="直線コネクタ 319"/>
        <xdr:cNvCxnSpPr/>
      </xdr:nvCxnSpPr>
      <xdr:spPr>
        <a:xfrm>
          <a:off x="16179800" y="11526944"/>
          <a:ext cx="8382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21" name="定員管理の状況平均値テキスト"/>
        <xdr:cNvSpPr txBox="1"/>
      </xdr:nvSpPr>
      <xdr:spPr>
        <a:xfrm>
          <a:off x="17106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140864</xdr:rowOff>
    </xdr:from>
    <xdr:to>
      <xdr:col>77</xdr:col>
      <xdr:colOff>44450</xdr:colOff>
      <xdr:row>67</xdr:row>
      <xdr:rowOff>39794</xdr:rowOff>
    </xdr:to>
    <xdr:cxnSp macro="">
      <xdr:nvCxnSpPr>
        <xdr:cNvPr id="323" name="直線コネクタ 322"/>
        <xdr:cNvCxnSpPr/>
      </xdr:nvCxnSpPr>
      <xdr:spPr>
        <a:xfrm>
          <a:off x="15290800" y="11456564"/>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36301</xdr:rowOff>
    </xdr:from>
    <xdr:to>
      <xdr:col>72</xdr:col>
      <xdr:colOff>203200</xdr:colOff>
      <xdr:row>66</xdr:row>
      <xdr:rowOff>140864</xdr:rowOff>
    </xdr:to>
    <xdr:cxnSp macro="">
      <xdr:nvCxnSpPr>
        <xdr:cNvPr id="326" name="直線コネクタ 325"/>
        <xdr:cNvCxnSpPr/>
      </xdr:nvCxnSpPr>
      <xdr:spPr>
        <a:xfrm>
          <a:off x="14401800" y="11352001"/>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28" name="テキスト ボックス 327"/>
        <xdr:cNvSpPr txBox="1"/>
      </xdr:nvSpPr>
      <xdr:spPr>
        <a:xfrm>
          <a:off x="14909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167534</xdr:rowOff>
    </xdr:from>
    <xdr:to>
      <xdr:col>68</xdr:col>
      <xdr:colOff>152400</xdr:colOff>
      <xdr:row>66</xdr:row>
      <xdr:rowOff>36301</xdr:rowOff>
    </xdr:to>
    <xdr:cxnSp macro="">
      <xdr:nvCxnSpPr>
        <xdr:cNvPr id="329" name="直線コネクタ 328"/>
        <xdr:cNvCxnSpPr/>
      </xdr:nvCxnSpPr>
      <xdr:spPr>
        <a:xfrm>
          <a:off x="13512800" y="1131178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30" name="フローチャート: 判断 329"/>
        <xdr:cNvSpPr/>
      </xdr:nvSpPr>
      <xdr:spPr>
        <a:xfrm>
          <a:off x="14351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159720</xdr:rowOff>
    </xdr:from>
    <xdr:ext cx="762000" cy="259045"/>
    <xdr:sp macro="" textlink="">
      <xdr:nvSpPr>
        <xdr:cNvPr id="331" name="テキスト ボックス 330"/>
        <xdr:cNvSpPr txBox="1"/>
      </xdr:nvSpPr>
      <xdr:spPr>
        <a:xfrm>
          <a:off x="14020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3" name="テキスト ボックス 332"/>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59372</xdr:rowOff>
    </xdr:from>
    <xdr:to>
      <xdr:col>81</xdr:col>
      <xdr:colOff>95250</xdr:colOff>
      <xdr:row>67</xdr:row>
      <xdr:rowOff>160972</xdr:rowOff>
    </xdr:to>
    <xdr:sp macro="" textlink="">
      <xdr:nvSpPr>
        <xdr:cNvPr id="339" name="楕円 338"/>
        <xdr:cNvSpPr/>
      </xdr:nvSpPr>
      <xdr:spPr>
        <a:xfrm>
          <a:off x="16967200" y="115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126699</xdr:rowOff>
    </xdr:from>
    <xdr:ext cx="762000" cy="259045"/>
    <xdr:sp macro="" textlink="">
      <xdr:nvSpPr>
        <xdr:cNvPr id="340" name="定員管理の状況該当値テキスト"/>
        <xdr:cNvSpPr txBox="1"/>
      </xdr:nvSpPr>
      <xdr:spPr>
        <a:xfrm>
          <a:off x="17106900" y="1144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160444</xdr:rowOff>
    </xdr:from>
    <xdr:to>
      <xdr:col>77</xdr:col>
      <xdr:colOff>95250</xdr:colOff>
      <xdr:row>67</xdr:row>
      <xdr:rowOff>90594</xdr:rowOff>
    </xdr:to>
    <xdr:sp macro="" textlink="">
      <xdr:nvSpPr>
        <xdr:cNvPr id="341" name="楕円 340"/>
        <xdr:cNvSpPr/>
      </xdr:nvSpPr>
      <xdr:spPr>
        <a:xfrm>
          <a:off x="16129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75371</xdr:rowOff>
    </xdr:from>
    <xdr:ext cx="736600" cy="259045"/>
    <xdr:sp macro="" textlink="">
      <xdr:nvSpPr>
        <xdr:cNvPr id="342" name="テキスト ボックス 341"/>
        <xdr:cNvSpPr txBox="1"/>
      </xdr:nvSpPr>
      <xdr:spPr>
        <a:xfrm>
          <a:off x="15798800" y="1156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90064</xdr:rowOff>
    </xdr:from>
    <xdr:to>
      <xdr:col>73</xdr:col>
      <xdr:colOff>44450</xdr:colOff>
      <xdr:row>67</xdr:row>
      <xdr:rowOff>20214</xdr:rowOff>
    </xdr:to>
    <xdr:sp macro="" textlink="">
      <xdr:nvSpPr>
        <xdr:cNvPr id="343" name="楕円 342"/>
        <xdr:cNvSpPr/>
      </xdr:nvSpPr>
      <xdr:spPr>
        <a:xfrm>
          <a:off x="15240000" y="114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4991</xdr:rowOff>
    </xdr:from>
    <xdr:ext cx="762000" cy="259045"/>
    <xdr:sp macro="" textlink="">
      <xdr:nvSpPr>
        <xdr:cNvPr id="344" name="テキスト ボックス 343"/>
        <xdr:cNvSpPr txBox="1"/>
      </xdr:nvSpPr>
      <xdr:spPr>
        <a:xfrm>
          <a:off x="14909800" y="1149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156951</xdr:rowOff>
    </xdr:from>
    <xdr:to>
      <xdr:col>68</xdr:col>
      <xdr:colOff>203200</xdr:colOff>
      <xdr:row>66</xdr:row>
      <xdr:rowOff>87101</xdr:rowOff>
    </xdr:to>
    <xdr:sp macro="" textlink="">
      <xdr:nvSpPr>
        <xdr:cNvPr id="345" name="楕円 344"/>
        <xdr:cNvSpPr/>
      </xdr:nvSpPr>
      <xdr:spPr>
        <a:xfrm>
          <a:off x="14351000" y="11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71878</xdr:rowOff>
    </xdr:from>
    <xdr:ext cx="762000" cy="259045"/>
    <xdr:sp macro="" textlink="">
      <xdr:nvSpPr>
        <xdr:cNvPr id="346" name="テキスト ボックス 345"/>
        <xdr:cNvSpPr txBox="1"/>
      </xdr:nvSpPr>
      <xdr:spPr>
        <a:xfrm>
          <a:off x="14020800" y="1138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116734</xdr:rowOff>
    </xdr:from>
    <xdr:to>
      <xdr:col>64</xdr:col>
      <xdr:colOff>152400</xdr:colOff>
      <xdr:row>66</xdr:row>
      <xdr:rowOff>46884</xdr:rowOff>
    </xdr:to>
    <xdr:sp macro="" textlink="">
      <xdr:nvSpPr>
        <xdr:cNvPr id="347" name="楕円 346"/>
        <xdr:cNvSpPr/>
      </xdr:nvSpPr>
      <xdr:spPr>
        <a:xfrm>
          <a:off x="13462000" y="112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31661</xdr:rowOff>
    </xdr:from>
    <xdr:ext cx="762000" cy="259045"/>
    <xdr:sp macro="" textlink="">
      <xdr:nvSpPr>
        <xdr:cNvPr id="348" name="テキスト ボックス 347"/>
        <xdr:cNvSpPr txBox="1"/>
      </xdr:nvSpPr>
      <xdr:spPr>
        <a:xfrm>
          <a:off x="13131800" y="1134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ものの、類似団体平均を下回っている。これは、近年の新庁舎建設事業や廃棄物処理施設整備事業（環境センター建設事業）などの大型建設事業の元金償還開始等による元利償還金の増で分子が増加したことに加えて、普通交付税額や臨時財政対策債発行可能額の減により分母が大幅に減少したたためである。　</a:t>
          </a:r>
        </a:p>
        <a:p>
          <a:r>
            <a:rPr kumimoji="1" lang="ja-JP" altLang="en-US" sz="1200">
              <a:latin typeface="ＭＳ Ｐゴシック" panose="020B0600070205080204" pitchFamily="50" charset="-128"/>
              <a:ea typeface="ＭＳ Ｐゴシック" panose="020B0600070205080204" pitchFamily="50" charset="-128"/>
            </a:rPr>
            <a:t>　今後も大型の普通建設事業、し尿処理施設建設事業等の災害復旧事業が継続してあり、値の上昇が予想されることから、引き続き各種事業計画の整理・見直しを図るなど、起債の発行を抑制し、数値の改善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64516</xdr:rowOff>
    </xdr:from>
    <xdr:to>
      <xdr:col>81</xdr:col>
      <xdr:colOff>44450</xdr:colOff>
      <xdr:row>38</xdr:row>
      <xdr:rowOff>103124</xdr:rowOff>
    </xdr:to>
    <xdr:cxnSp macro="">
      <xdr:nvCxnSpPr>
        <xdr:cNvPr id="380" name="直線コネクタ 379"/>
        <xdr:cNvCxnSpPr/>
      </xdr:nvCxnSpPr>
      <xdr:spPr>
        <a:xfrm>
          <a:off x="16179800" y="65796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38</xdr:row>
      <xdr:rowOff>74168</xdr:rowOff>
    </xdr:to>
    <xdr:cxnSp macro="">
      <xdr:nvCxnSpPr>
        <xdr:cNvPr id="383" name="直線コネクタ 382"/>
        <xdr:cNvCxnSpPr/>
      </xdr:nvCxnSpPr>
      <xdr:spPr>
        <a:xfrm flipV="1">
          <a:off x="15290800" y="65796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74168</xdr:rowOff>
    </xdr:from>
    <xdr:to>
      <xdr:col>72</xdr:col>
      <xdr:colOff>203200</xdr:colOff>
      <xdr:row>38</xdr:row>
      <xdr:rowOff>74168</xdr:rowOff>
    </xdr:to>
    <xdr:cxnSp macro="">
      <xdr:nvCxnSpPr>
        <xdr:cNvPr id="386" name="直線コネクタ 385"/>
        <xdr:cNvCxnSpPr/>
      </xdr:nvCxnSpPr>
      <xdr:spPr>
        <a:xfrm>
          <a:off x="14401800" y="6589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88" name="テキスト ボックス 387"/>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64516</xdr:rowOff>
    </xdr:from>
    <xdr:to>
      <xdr:col>68</xdr:col>
      <xdr:colOff>152400</xdr:colOff>
      <xdr:row>38</xdr:row>
      <xdr:rowOff>74168</xdr:rowOff>
    </xdr:to>
    <xdr:cxnSp macro="">
      <xdr:nvCxnSpPr>
        <xdr:cNvPr id="389" name="直線コネクタ 388"/>
        <xdr:cNvCxnSpPr/>
      </xdr:nvCxnSpPr>
      <xdr:spPr>
        <a:xfrm>
          <a:off x="13512800" y="65796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3" name="テキスト ボックス 392"/>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52324</xdr:rowOff>
    </xdr:from>
    <xdr:to>
      <xdr:col>81</xdr:col>
      <xdr:colOff>95250</xdr:colOff>
      <xdr:row>38</xdr:row>
      <xdr:rowOff>153924</xdr:rowOff>
    </xdr:to>
    <xdr:sp macro="" textlink="">
      <xdr:nvSpPr>
        <xdr:cNvPr id="399" name="楕円 398"/>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68851</xdr:rowOff>
    </xdr:from>
    <xdr:ext cx="762000" cy="259045"/>
    <xdr:sp macro="" textlink="">
      <xdr:nvSpPr>
        <xdr:cNvPr id="400" name="公債費負担の状況該当値テキスト"/>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13716</xdr:rowOff>
    </xdr:from>
    <xdr:to>
      <xdr:col>77</xdr:col>
      <xdr:colOff>95250</xdr:colOff>
      <xdr:row>38</xdr:row>
      <xdr:rowOff>115316</xdr:rowOff>
    </xdr:to>
    <xdr:sp macro="" textlink="">
      <xdr:nvSpPr>
        <xdr:cNvPr id="401" name="楕円 400"/>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125493</xdr:rowOff>
    </xdr:from>
    <xdr:ext cx="736600" cy="259045"/>
    <xdr:sp macro="" textlink="">
      <xdr:nvSpPr>
        <xdr:cNvPr id="402" name="テキスト ボックス 401"/>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23368</xdr:rowOff>
    </xdr:from>
    <xdr:to>
      <xdr:col>73</xdr:col>
      <xdr:colOff>44450</xdr:colOff>
      <xdr:row>38</xdr:row>
      <xdr:rowOff>124968</xdr:rowOff>
    </xdr:to>
    <xdr:sp macro="" textlink="">
      <xdr:nvSpPr>
        <xdr:cNvPr id="403" name="楕円 402"/>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135145</xdr:rowOff>
    </xdr:from>
    <xdr:ext cx="762000" cy="259045"/>
    <xdr:sp macro="" textlink="">
      <xdr:nvSpPr>
        <xdr:cNvPr id="404" name="テキスト ボックス 403"/>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23368</xdr:rowOff>
    </xdr:from>
    <xdr:to>
      <xdr:col>68</xdr:col>
      <xdr:colOff>203200</xdr:colOff>
      <xdr:row>38</xdr:row>
      <xdr:rowOff>124968</xdr:rowOff>
    </xdr:to>
    <xdr:sp macro="" textlink="">
      <xdr:nvSpPr>
        <xdr:cNvPr id="405" name="楕円 404"/>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135145</xdr:rowOff>
    </xdr:from>
    <xdr:ext cx="762000" cy="259045"/>
    <xdr:sp macro="" textlink="">
      <xdr:nvSpPr>
        <xdr:cNvPr id="406" name="テキスト ボックス 405"/>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13716</xdr:rowOff>
    </xdr:from>
    <xdr:to>
      <xdr:col>64</xdr:col>
      <xdr:colOff>152400</xdr:colOff>
      <xdr:row>38</xdr:row>
      <xdr:rowOff>115316</xdr:rowOff>
    </xdr:to>
    <xdr:sp macro="" textlink="">
      <xdr:nvSpPr>
        <xdr:cNvPr id="407" name="楕円 406"/>
        <xdr:cNvSpPr/>
      </xdr:nvSpPr>
      <xdr:spPr>
        <a:xfrm>
          <a:off x="13462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125493</xdr:rowOff>
    </xdr:from>
    <xdr:ext cx="762000" cy="259045"/>
    <xdr:sp macro="" textlink="">
      <xdr:nvSpPr>
        <xdr:cNvPr id="408" name="テキスト ボックス 407"/>
        <xdr:cNvSpPr txBox="1"/>
      </xdr:nvSpPr>
      <xdr:spPr>
        <a:xfrm>
          <a:off x="13131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類似団体平均を上回り、前年度と比較し</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ポイント上昇した。主な要因としては、分母となる標準財政規模（普通交付税額、臨時財政対策債発行可能額及び標準税収入額）の減少に加え、分子となる地方債現在高が老朽化した庁舎の建替えに活用した公共施設等適正管理推進事業債（市町村役場機能緊急保全事業分）の増等により、増加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今後も地方債発行の抑制や職員数の適正管理に努めるとともに、充当可能基金への計画的な積立てを行うなど財政の健全化を図っていく。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37148</xdr:rowOff>
    </xdr:from>
    <xdr:to>
      <xdr:col>81</xdr:col>
      <xdr:colOff>44450</xdr:colOff>
      <xdr:row>19</xdr:row>
      <xdr:rowOff>26035</xdr:rowOff>
    </xdr:to>
    <xdr:cxnSp macro="">
      <xdr:nvCxnSpPr>
        <xdr:cNvPr id="442" name="直線コネクタ 441"/>
        <xdr:cNvCxnSpPr/>
      </xdr:nvCxnSpPr>
      <xdr:spPr>
        <a:xfrm>
          <a:off x="16179800" y="2951798"/>
          <a:ext cx="8382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47731</xdr:rowOff>
    </xdr:from>
    <xdr:to>
      <xdr:col>77</xdr:col>
      <xdr:colOff>44450</xdr:colOff>
      <xdr:row>17</xdr:row>
      <xdr:rowOff>37148</xdr:rowOff>
    </xdr:to>
    <xdr:cxnSp macro="">
      <xdr:nvCxnSpPr>
        <xdr:cNvPr id="445" name="直線コネクタ 444"/>
        <xdr:cNvCxnSpPr/>
      </xdr:nvCxnSpPr>
      <xdr:spPr>
        <a:xfrm>
          <a:off x="15290800" y="279093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47731</xdr:rowOff>
    </xdr:from>
    <xdr:to>
      <xdr:col>72</xdr:col>
      <xdr:colOff>203200</xdr:colOff>
      <xdr:row>16</xdr:row>
      <xdr:rowOff>122132</xdr:rowOff>
    </xdr:to>
    <xdr:cxnSp macro="">
      <xdr:nvCxnSpPr>
        <xdr:cNvPr id="448" name="直線コネクタ 447"/>
        <xdr:cNvCxnSpPr/>
      </xdr:nvCxnSpPr>
      <xdr:spPr>
        <a:xfrm flipV="1">
          <a:off x="14401800" y="2790931"/>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19579</xdr:rowOff>
    </xdr:from>
    <xdr:to>
      <xdr:col>73</xdr:col>
      <xdr:colOff>44450</xdr:colOff>
      <xdr:row>15</xdr:row>
      <xdr:rowOff>121179</xdr:rowOff>
    </xdr:to>
    <xdr:sp macro="" textlink="">
      <xdr:nvSpPr>
        <xdr:cNvPr id="449" name="フローチャート: 判断 448"/>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50" name="テキスト ボックス 449"/>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106045</xdr:rowOff>
    </xdr:from>
    <xdr:to>
      <xdr:col>68</xdr:col>
      <xdr:colOff>152400</xdr:colOff>
      <xdr:row>16</xdr:row>
      <xdr:rowOff>122132</xdr:rowOff>
    </xdr:to>
    <xdr:cxnSp macro="">
      <xdr:nvCxnSpPr>
        <xdr:cNvPr id="451" name="直線コネクタ 450"/>
        <xdr:cNvCxnSpPr/>
      </xdr:nvCxnSpPr>
      <xdr:spPr>
        <a:xfrm>
          <a:off x="13512800" y="284924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119063</xdr:rowOff>
    </xdr:from>
    <xdr:to>
      <xdr:col>68</xdr:col>
      <xdr:colOff>203200</xdr:colOff>
      <xdr:row>18</xdr:row>
      <xdr:rowOff>49213</xdr:rowOff>
    </xdr:to>
    <xdr:sp macro="" textlink="">
      <xdr:nvSpPr>
        <xdr:cNvPr id="452" name="フローチャート: 判断 451"/>
        <xdr:cNvSpPr/>
      </xdr:nvSpPr>
      <xdr:spPr>
        <a:xfrm>
          <a:off x="14351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33990</xdr:rowOff>
    </xdr:from>
    <xdr:ext cx="762000" cy="259045"/>
    <xdr:sp macro="" textlink="">
      <xdr:nvSpPr>
        <xdr:cNvPr id="453" name="テキスト ボックス 452"/>
        <xdr:cNvSpPr txBox="1"/>
      </xdr:nvSpPr>
      <xdr:spPr>
        <a:xfrm>
          <a:off x="14020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4" name="フローチャート: 判断 453"/>
        <xdr:cNvSpPr/>
      </xdr:nvSpPr>
      <xdr:spPr>
        <a:xfrm>
          <a:off x="13462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94315</xdr:rowOff>
    </xdr:from>
    <xdr:ext cx="762000" cy="259045"/>
    <xdr:sp macro="" textlink="">
      <xdr:nvSpPr>
        <xdr:cNvPr id="455" name="テキスト ボックス 454"/>
        <xdr:cNvSpPr txBox="1"/>
      </xdr:nvSpPr>
      <xdr:spPr>
        <a:xfrm>
          <a:off x="13131800" y="318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146685</xdr:rowOff>
    </xdr:from>
    <xdr:to>
      <xdr:col>81</xdr:col>
      <xdr:colOff>95250</xdr:colOff>
      <xdr:row>19</xdr:row>
      <xdr:rowOff>76835</xdr:rowOff>
    </xdr:to>
    <xdr:sp macro="" textlink="">
      <xdr:nvSpPr>
        <xdr:cNvPr id="461" name="楕円 460"/>
        <xdr:cNvSpPr/>
      </xdr:nvSpPr>
      <xdr:spPr>
        <a:xfrm>
          <a:off x="169672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118762</xdr:rowOff>
    </xdr:from>
    <xdr:ext cx="762000" cy="259045"/>
    <xdr:sp macro="" textlink="">
      <xdr:nvSpPr>
        <xdr:cNvPr id="462" name="将来負担の状況該当値テキスト"/>
        <xdr:cNvSpPr txBox="1"/>
      </xdr:nvSpPr>
      <xdr:spPr>
        <a:xfrm>
          <a:off x="17106900" y="320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157798</xdr:rowOff>
    </xdr:from>
    <xdr:to>
      <xdr:col>77</xdr:col>
      <xdr:colOff>95250</xdr:colOff>
      <xdr:row>17</xdr:row>
      <xdr:rowOff>87948</xdr:rowOff>
    </xdr:to>
    <xdr:sp macro="" textlink="">
      <xdr:nvSpPr>
        <xdr:cNvPr id="463" name="楕円 462"/>
        <xdr:cNvSpPr/>
      </xdr:nvSpPr>
      <xdr:spPr>
        <a:xfrm>
          <a:off x="16129000" y="29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72725</xdr:rowOff>
    </xdr:from>
    <xdr:ext cx="736600" cy="259045"/>
    <xdr:sp macro="" textlink="">
      <xdr:nvSpPr>
        <xdr:cNvPr id="464" name="テキスト ボックス 463"/>
        <xdr:cNvSpPr txBox="1"/>
      </xdr:nvSpPr>
      <xdr:spPr>
        <a:xfrm>
          <a:off x="15798800" y="2987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168381</xdr:rowOff>
    </xdr:from>
    <xdr:to>
      <xdr:col>73</xdr:col>
      <xdr:colOff>44450</xdr:colOff>
      <xdr:row>16</xdr:row>
      <xdr:rowOff>98531</xdr:rowOff>
    </xdr:to>
    <xdr:sp macro="" textlink="">
      <xdr:nvSpPr>
        <xdr:cNvPr id="465" name="楕円 464"/>
        <xdr:cNvSpPr/>
      </xdr:nvSpPr>
      <xdr:spPr>
        <a:xfrm>
          <a:off x="15240000" y="27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83308</xdr:rowOff>
    </xdr:from>
    <xdr:ext cx="762000" cy="259045"/>
    <xdr:sp macro="" textlink="">
      <xdr:nvSpPr>
        <xdr:cNvPr id="466" name="テキスト ボックス 465"/>
        <xdr:cNvSpPr txBox="1"/>
      </xdr:nvSpPr>
      <xdr:spPr>
        <a:xfrm>
          <a:off x="14909800" y="282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71332</xdr:rowOff>
    </xdr:from>
    <xdr:to>
      <xdr:col>68</xdr:col>
      <xdr:colOff>203200</xdr:colOff>
      <xdr:row>17</xdr:row>
      <xdr:rowOff>1482</xdr:rowOff>
    </xdr:to>
    <xdr:sp macro="" textlink="">
      <xdr:nvSpPr>
        <xdr:cNvPr id="467" name="楕円 466"/>
        <xdr:cNvSpPr/>
      </xdr:nvSpPr>
      <xdr:spPr>
        <a:xfrm>
          <a:off x="14351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11659</xdr:rowOff>
    </xdr:from>
    <xdr:ext cx="762000" cy="259045"/>
    <xdr:sp macro="" textlink="">
      <xdr:nvSpPr>
        <xdr:cNvPr id="468" name="テキスト ボックス 467"/>
        <xdr:cNvSpPr txBox="1"/>
      </xdr:nvSpPr>
      <xdr:spPr>
        <a:xfrm>
          <a:off x="14020800" y="258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69" name="楕円 468"/>
        <xdr:cNvSpPr/>
      </xdr:nvSpPr>
      <xdr:spPr>
        <a:xfrm>
          <a:off x="13462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70" name="テキスト ボックス 469"/>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15,444
15,337
325.76
13,212,265
11,667,582
1,213,728
6,385,492
11,293,939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期末手当等の減により、人件費分の経常経費充当一般財源は減少したものの、経常一般財源が大幅に減少したことで、前年度と比較して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ポイント上昇した。類似団体平均と比較して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ポイント上回っているのは、ごみ・し尿処理業務、消防業務を町単独で行っているため、職員数が多いことが主な要因である。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引き続き定数管理・給与の適正化を推進し、また、民間委託の導入を含めた人件費の削減に努めていく。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38</xdr:row>
      <xdr:rowOff>62992</xdr:rowOff>
    </xdr:to>
    <xdr:cxnSp macro="">
      <xdr:nvCxnSpPr>
        <xdr:cNvPr id="64" name="直線コネクタ 63"/>
        <xdr:cNvCxnSpPr/>
      </xdr:nvCxnSpPr>
      <xdr:spPr>
        <a:xfrm>
          <a:off x="3987800" y="65643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49276</xdr:rowOff>
    </xdr:from>
    <xdr:to>
      <xdr:col>19</xdr:col>
      <xdr:colOff>187325</xdr:colOff>
      <xdr:row>38</xdr:row>
      <xdr:rowOff>140716</xdr:rowOff>
    </xdr:to>
    <xdr:cxnSp macro="">
      <xdr:nvCxnSpPr>
        <xdr:cNvPr id="67" name="直線コネクタ 66"/>
        <xdr:cNvCxnSpPr/>
      </xdr:nvCxnSpPr>
      <xdr:spPr>
        <a:xfrm flipV="1">
          <a:off x="3098800" y="65643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69" name="テキスト ボックス 68"/>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140716</xdr:rowOff>
    </xdr:from>
    <xdr:to>
      <xdr:col>15</xdr:col>
      <xdr:colOff>98425</xdr:colOff>
      <xdr:row>38</xdr:row>
      <xdr:rowOff>145288</xdr:rowOff>
    </xdr:to>
    <xdr:cxnSp macro="">
      <xdr:nvCxnSpPr>
        <xdr:cNvPr id="70" name="直線コネクタ 69"/>
        <xdr:cNvCxnSpPr/>
      </xdr:nvCxnSpPr>
      <xdr:spPr>
        <a:xfrm flipV="1">
          <a:off x="2209800" y="66558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140716</xdr:rowOff>
    </xdr:from>
    <xdr:to>
      <xdr:col>11</xdr:col>
      <xdr:colOff>9525</xdr:colOff>
      <xdr:row>38</xdr:row>
      <xdr:rowOff>145288</xdr:rowOff>
    </xdr:to>
    <xdr:cxnSp macro="">
      <xdr:nvCxnSpPr>
        <xdr:cNvPr id="73" name="直線コネクタ 72"/>
        <xdr:cNvCxnSpPr/>
      </xdr:nvCxnSpPr>
      <xdr:spPr>
        <a:xfrm>
          <a:off x="1320800" y="66558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77" name="テキスト ボックス 76"/>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xdr:rowOff>
    </xdr:from>
    <xdr:to>
      <xdr:col>24</xdr:col>
      <xdr:colOff>76200</xdr:colOff>
      <xdr:row>38</xdr:row>
      <xdr:rowOff>113792</xdr:rowOff>
    </xdr:to>
    <xdr:sp macro="" textlink="">
      <xdr:nvSpPr>
        <xdr:cNvPr id="83" name="楕円 82"/>
        <xdr:cNvSpPr/>
      </xdr:nvSpPr>
      <xdr:spPr>
        <a:xfrm>
          <a:off x="4775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155719</xdr:rowOff>
    </xdr:from>
    <xdr:ext cx="762000" cy="259045"/>
    <xdr:sp macro="" textlink="">
      <xdr:nvSpPr>
        <xdr:cNvPr id="84" name="人件費該当値テキスト"/>
        <xdr:cNvSpPr txBox="1"/>
      </xdr:nvSpPr>
      <xdr:spPr>
        <a:xfrm>
          <a:off x="4914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89916</xdr:rowOff>
    </xdr:from>
    <xdr:to>
      <xdr:col>15</xdr:col>
      <xdr:colOff>149225</xdr:colOff>
      <xdr:row>39</xdr:row>
      <xdr:rowOff>20066</xdr:rowOff>
    </xdr:to>
    <xdr:sp macro="" textlink="">
      <xdr:nvSpPr>
        <xdr:cNvPr id="87" name="楕円 86"/>
        <xdr:cNvSpPr/>
      </xdr:nvSpPr>
      <xdr:spPr>
        <a:xfrm>
          <a:off x="3048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4843</xdr:rowOff>
    </xdr:from>
    <xdr:ext cx="762000" cy="259045"/>
    <xdr:sp macro="" textlink="">
      <xdr:nvSpPr>
        <xdr:cNvPr id="88" name="テキスト ボックス 87"/>
        <xdr:cNvSpPr txBox="1"/>
      </xdr:nvSpPr>
      <xdr:spPr>
        <a:xfrm>
          <a:off x="2717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94488</xdr:rowOff>
    </xdr:from>
    <xdr:to>
      <xdr:col>11</xdr:col>
      <xdr:colOff>60325</xdr:colOff>
      <xdr:row>39</xdr:row>
      <xdr:rowOff>24638</xdr:rowOff>
    </xdr:to>
    <xdr:sp macro="" textlink="">
      <xdr:nvSpPr>
        <xdr:cNvPr id="89" name="楕円 88"/>
        <xdr:cNvSpPr/>
      </xdr:nvSpPr>
      <xdr:spPr>
        <a:xfrm>
          <a:off x="2159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9415</xdr:rowOff>
    </xdr:from>
    <xdr:ext cx="762000" cy="259045"/>
    <xdr:sp macro="" textlink="">
      <xdr:nvSpPr>
        <xdr:cNvPr id="90" name="テキスト ボックス 89"/>
        <xdr:cNvSpPr txBox="1"/>
      </xdr:nvSpPr>
      <xdr:spPr>
        <a:xfrm>
          <a:off x="1828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89916</xdr:rowOff>
    </xdr:from>
    <xdr:to>
      <xdr:col>6</xdr:col>
      <xdr:colOff>171450</xdr:colOff>
      <xdr:row>39</xdr:row>
      <xdr:rowOff>20066</xdr:rowOff>
    </xdr:to>
    <xdr:sp macro="" textlink="">
      <xdr:nvSpPr>
        <xdr:cNvPr id="91" name="楕円 90"/>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4843</xdr:rowOff>
    </xdr:from>
    <xdr:ext cx="762000" cy="259045"/>
    <xdr:sp macro="" textlink="">
      <xdr:nvSpPr>
        <xdr:cNvPr id="92" name="テキスト ボックス 91"/>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大子町役場総合管理業務委託料や光熱水費等の増により、経常経費充当一般財源が増加したことに加え、経常一般財源が大幅に減少したことで、前年度と比較して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業務の合理化が進む中で、システムの委託料や使用料も高くなっていることから、契約内容を精査し、抑制に努めていく。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18</xdr:row>
      <xdr:rowOff>137886</xdr:rowOff>
    </xdr:to>
    <xdr:cxnSp macro="">
      <xdr:nvCxnSpPr>
        <xdr:cNvPr id="127" name="直線コネクタ 126"/>
        <xdr:cNvCxnSpPr/>
      </xdr:nvCxnSpPr>
      <xdr:spPr>
        <a:xfrm>
          <a:off x="15671800" y="2962729"/>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28"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167821</xdr:rowOff>
    </xdr:to>
    <xdr:cxnSp macro="">
      <xdr:nvCxnSpPr>
        <xdr:cNvPr id="130" name="直線コネクタ 129"/>
        <xdr:cNvCxnSpPr/>
      </xdr:nvCxnSpPr>
      <xdr:spPr>
        <a:xfrm flipV="1">
          <a:off x="14782800" y="29627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2" name="テキスト ボックス 131"/>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167821</xdr:rowOff>
    </xdr:to>
    <xdr:cxnSp macro="">
      <xdr:nvCxnSpPr>
        <xdr:cNvPr id="133" name="直線コネクタ 132"/>
        <xdr:cNvCxnSpPr/>
      </xdr:nvCxnSpPr>
      <xdr:spPr>
        <a:xfrm>
          <a:off x="13893800" y="29083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5" name="テキスト ボックス 134"/>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165100</xdr:rowOff>
    </xdr:to>
    <xdr:cxnSp macro="">
      <xdr:nvCxnSpPr>
        <xdr:cNvPr id="136" name="直線コネクタ 135"/>
        <xdr:cNvCxnSpPr/>
      </xdr:nvCxnSpPr>
      <xdr:spPr>
        <a:xfrm>
          <a:off x="13004800" y="27776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0" name="テキスト ボックス 139"/>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6" name="楕円 145"/>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7"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48" name="楕円 147"/>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49" name="テキスト ボックス 148"/>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0" name="楕円 149"/>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1" name="テキスト ボックス 150"/>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4" name="楕円 153"/>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70048</xdr:rowOff>
    </xdr:from>
    <xdr:ext cx="762000" cy="259045"/>
    <xdr:sp macro="" textlink="">
      <xdr:nvSpPr>
        <xdr:cNvPr id="155" name="テキスト ボックス 154"/>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予防接種委託料や障害福祉サ－ビス給付費扶助等の増による経常経費充当一般財源の増により、前年度と比較して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ポイント上昇し、類似団体平均と比較すると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高齢化率が</a:t>
          </a:r>
          <a:r>
            <a:rPr kumimoji="1" lang="en-US" altLang="ja-JP" sz="1300">
              <a:latin typeface="ＭＳ Ｐゴシック" panose="020B0600070205080204" pitchFamily="50" charset="-128"/>
              <a:ea typeface="ＭＳ Ｐゴシック" panose="020B0600070205080204" pitchFamily="50" charset="-128"/>
            </a:rPr>
            <a:t>47.8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年度末現在）である本町においては、今後も老人福祉費等に係る扶助費の増加が見込まれるため、事業の内容を精査し適正な執行に努めていく。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151493</xdr:rowOff>
    </xdr:to>
    <xdr:cxnSp macro="">
      <xdr:nvCxnSpPr>
        <xdr:cNvPr id="190" name="直線コネクタ 189"/>
        <xdr:cNvCxnSpPr/>
      </xdr:nvCxnSpPr>
      <xdr:spPr>
        <a:xfrm>
          <a:off x="3987800" y="97445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135165</xdr:rowOff>
    </xdr:to>
    <xdr:cxnSp macro="">
      <xdr:nvCxnSpPr>
        <xdr:cNvPr id="193" name="直線コネクタ 192"/>
        <xdr:cNvCxnSpPr/>
      </xdr:nvCxnSpPr>
      <xdr:spPr>
        <a:xfrm flipV="1">
          <a:off x="3098800" y="97445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78015</xdr:rowOff>
    </xdr:to>
    <xdr:cxnSp macro="">
      <xdr:nvCxnSpPr>
        <xdr:cNvPr id="196" name="直線コネクタ 195"/>
        <xdr:cNvCxnSpPr/>
      </xdr:nvCxnSpPr>
      <xdr:spPr>
        <a:xfrm flipV="1">
          <a:off x="2209800" y="9907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198" name="テキスト ボックス 197"/>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58</xdr:row>
      <xdr:rowOff>159657</xdr:rowOff>
    </xdr:to>
    <xdr:cxnSp macro="">
      <xdr:nvCxnSpPr>
        <xdr:cNvPr id="199" name="直線コネクタ 198"/>
        <xdr:cNvCxnSpPr/>
      </xdr:nvCxnSpPr>
      <xdr:spPr>
        <a:xfrm flipV="1">
          <a:off x="1320800" y="100221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01" name="テキスト ボックス 200"/>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9" name="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1" name="楕円 210"/>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2" name="テキスト ボックス 211"/>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3" name="楕円 212"/>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4" name="テキスト ボックス 213"/>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5" name="楕円 214"/>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16" name="テキスト ボックス 215"/>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7" name="楕円 216"/>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8" name="テキスト ボックス 217"/>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その他の比率のうち、</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％が繰出金であり、前年度と比較すると介護保険特別会計繰出金等の減により経常経費充当一般財源は減少したものの、経常一般財源が大幅に減少したことで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ポイント上昇した。その他全体でも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繰出金は経年で比較しても高い傾向にあるため、今後も各会計における財政の健全化を図り、抑制に努めていく。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86178</xdr:rowOff>
    </xdr:to>
    <xdr:cxnSp macro="">
      <xdr:nvCxnSpPr>
        <xdr:cNvPr id="253" name="直線コネクタ 252"/>
        <xdr:cNvCxnSpPr/>
      </xdr:nvCxnSpPr>
      <xdr:spPr>
        <a:xfrm>
          <a:off x="15671800" y="94397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18342</xdr:rowOff>
    </xdr:from>
    <xdr:ext cx="762000" cy="259045"/>
    <xdr:sp macro="" textlink="">
      <xdr:nvSpPr>
        <xdr:cNvPr id="254" name="その他平均値テキスト"/>
        <xdr:cNvSpPr txBox="1"/>
      </xdr:nvSpPr>
      <xdr:spPr>
        <a:xfrm>
          <a:off x="16598900" y="94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9978</xdr:rowOff>
    </xdr:from>
    <xdr:to>
      <xdr:col>78</xdr:col>
      <xdr:colOff>69850</xdr:colOff>
      <xdr:row>56</xdr:row>
      <xdr:rowOff>1815</xdr:rowOff>
    </xdr:to>
    <xdr:cxnSp macro="">
      <xdr:nvCxnSpPr>
        <xdr:cNvPr id="256" name="直線コネクタ 255"/>
        <xdr:cNvCxnSpPr/>
      </xdr:nvCxnSpPr>
      <xdr:spPr>
        <a:xfrm flipV="1">
          <a:off x="14782800" y="9439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58" name="テキスト ボックス 257"/>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1815</xdr:rowOff>
    </xdr:from>
    <xdr:to>
      <xdr:col>73</xdr:col>
      <xdr:colOff>180975</xdr:colOff>
      <xdr:row>56</xdr:row>
      <xdr:rowOff>67128</xdr:rowOff>
    </xdr:to>
    <xdr:cxnSp macro="">
      <xdr:nvCxnSpPr>
        <xdr:cNvPr id="259" name="直線コネクタ 258"/>
        <xdr:cNvCxnSpPr/>
      </xdr:nvCxnSpPr>
      <xdr:spPr>
        <a:xfrm flipV="1">
          <a:off x="13893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61" name="テキスト ボックス 260"/>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56</xdr:row>
      <xdr:rowOff>78015</xdr:rowOff>
    </xdr:to>
    <xdr:cxnSp macro="">
      <xdr:nvCxnSpPr>
        <xdr:cNvPr id="262" name="直線コネクタ 261"/>
        <xdr:cNvCxnSpPr/>
      </xdr:nvCxnSpPr>
      <xdr:spPr>
        <a:xfrm flipV="1">
          <a:off x="13004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3" name="フローチャート: 判断 262"/>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64" name="テキスト ボックス 263"/>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2" name="楕円 271"/>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3"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74" name="楕円 273"/>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75" name="テキスト ボックス 274"/>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xdr:nvSpPr>
        <xdr:cNvPr id="276" name="楕円 275"/>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37392</xdr:rowOff>
    </xdr:from>
    <xdr:ext cx="762000" cy="259045"/>
    <xdr:sp macro="" textlink="">
      <xdr:nvSpPr>
        <xdr:cNvPr id="277" name="テキスト ボックス 276"/>
        <xdr:cNvSpPr txBox="1"/>
      </xdr:nvSpPr>
      <xdr:spPr>
        <a:xfrm>
          <a:off x="14401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16328</xdr:rowOff>
    </xdr:from>
    <xdr:to>
      <xdr:col>69</xdr:col>
      <xdr:colOff>142875</xdr:colOff>
      <xdr:row>56</xdr:row>
      <xdr:rowOff>117928</xdr:rowOff>
    </xdr:to>
    <xdr:sp macro="" textlink="">
      <xdr:nvSpPr>
        <xdr:cNvPr id="278" name="楕円 277"/>
        <xdr:cNvSpPr/>
      </xdr:nvSpPr>
      <xdr:spPr>
        <a:xfrm>
          <a:off x="13843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102705</xdr:rowOff>
    </xdr:from>
    <xdr:ext cx="762000" cy="259045"/>
    <xdr:sp macro="" textlink="">
      <xdr:nvSpPr>
        <xdr:cNvPr id="279" name="テキスト ボックス 278"/>
        <xdr:cNvSpPr txBox="1"/>
      </xdr:nvSpPr>
      <xdr:spPr>
        <a:xfrm>
          <a:off x="13512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80" name="楕円 279"/>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81" name="テキスト ボックス 280"/>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大子町振興公社活動継続支援補助金等の減により経常経費充当一般財源が減少し、前年度と比較して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ポイント減少した。類似団体平均と比較すると</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ポイント下回っているが、これはごみ・し尿処理業務、消防業務等を一部事務組合等へ委託せず、町単独で行っているためである。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今後も各種団体等への補助金の見直し等により抑制に努めていく。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127000</xdr:rowOff>
    </xdr:from>
    <xdr:to>
      <xdr:col>82</xdr:col>
      <xdr:colOff>107950</xdr:colOff>
      <xdr:row>32</xdr:row>
      <xdr:rowOff>149860</xdr:rowOff>
    </xdr:to>
    <xdr:cxnSp macro="">
      <xdr:nvCxnSpPr>
        <xdr:cNvPr id="314" name="直線コネクタ 313"/>
        <xdr:cNvCxnSpPr/>
      </xdr:nvCxnSpPr>
      <xdr:spPr>
        <a:xfrm flipV="1">
          <a:off x="15671800" y="5613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5" name="補助費等平均値テキスト"/>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149860</xdr:rowOff>
    </xdr:from>
    <xdr:to>
      <xdr:col>78</xdr:col>
      <xdr:colOff>69850</xdr:colOff>
      <xdr:row>33</xdr:row>
      <xdr:rowOff>8890</xdr:rowOff>
    </xdr:to>
    <xdr:cxnSp macro="">
      <xdr:nvCxnSpPr>
        <xdr:cNvPr id="317" name="直線コネクタ 316"/>
        <xdr:cNvCxnSpPr/>
      </xdr:nvCxnSpPr>
      <xdr:spPr>
        <a:xfrm flipV="1">
          <a:off x="14782800" y="563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134620</xdr:rowOff>
    </xdr:from>
    <xdr:to>
      <xdr:col>73</xdr:col>
      <xdr:colOff>180975</xdr:colOff>
      <xdr:row>33</xdr:row>
      <xdr:rowOff>8890</xdr:rowOff>
    </xdr:to>
    <xdr:cxnSp macro="">
      <xdr:nvCxnSpPr>
        <xdr:cNvPr id="320" name="直線コネクタ 319"/>
        <xdr:cNvCxnSpPr/>
      </xdr:nvCxnSpPr>
      <xdr:spPr>
        <a:xfrm>
          <a:off x="13893800" y="562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119380</xdr:rowOff>
    </xdr:from>
    <xdr:to>
      <xdr:col>69</xdr:col>
      <xdr:colOff>92075</xdr:colOff>
      <xdr:row>32</xdr:row>
      <xdr:rowOff>134620</xdr:rowOff>
    </xdr:to>
    <xdr:cxnSp macro="">
      <xdr:nvCxnSpPr>
        <xdr:cNvPr id="323" name="直線コネクタ 322"/>
        <xdr:cNvCxnSpPr/>
      </xdr:nvCxnSpPr>
      <xdr:spPr>
        <a:xfrm>
          <a:off x="13004800" y="560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76200</xdr:rowOff>
    </xdr:from>
    <xdr:to>
      <xdr:col>82</xdr:col>
      <xdr:colOff>158750</xdr:colOff>
      <xdr:row>33</xdr:row>
      <xdr:rowOff>6350</xdr:rowOff>
    </xdr:to>
    <xdr:sp macro="" textlink="">
      <xdr:nvSpPr>
        <xdr:cNvPr id="333" name="楕円 332"/>
        <xdr:cNvSpPr/>
      </xdr:nvSpPr>
      <xdr:spPr>
        <a:xfrm>
          <a:off x="16459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156227</xdr:rowOff>
    </xdr:from>
    <xdr:ext cx="762000" cy="259045"/>
    <xdr:sp macro="" textlink="">
      <xdr:nvSpPr>
        <xdr:cNvPr id="334" name="補助費等該当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99060</xdr:rowOff>
    </xdr:from>
    <xdr:to>
      <xdr:col>78</xdr:col>
      <xdr:colOff>120650</xdr:colOff>
      <xdr:row>33</xdr:row>
      <xdr:rowOff>29210</xdr:rowOff>
    </xdr:to>
    <xdr:sp macro="" textlink="">
      <xdr:nvSpPr>
        <xdr:cNvPr id="335" name="楕円 334"/>
        <xdr:cNvSpPr/>
      </xdr:nvSpPr>
      <xdr:spPr>
        <a:xfrm>
          <a:off x="15621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39387</xdr:rowOff>
    </xdr:from>
    <xdr:ext cx="736600" cy="259045"/>
    <xdr:sp macro="" textlink="">
      <xdr:nvSpPr>
        <xdr:cNvPr id="336" name="テキスト ボックス 335"/>
        <xdr:cNvSpPr txBox="1"/>
      </xdr:nvSpPr>
      <xdr:spPr>
        <a:xfrm>
          <a:off x="15290800" y="535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129540</xdr:rowOff>
    </xdr:from>
    <xdr:to>
      <xdr:col>74</xdr:col>
      <xdr:colOff>31750</xdr:colOff>
      <xdr:row>33</xdr:row>
      <xdr:rowOff>59690</xdr:rowOff>
    </xdr:to>
    <xdr:sp macro="" textlink="">
      <xdr:nvSpPr>
        <xdr:cNvPr id="337" name="楕円 336"/>
        <xdr:cNvSpPr/>
      </xdr:nvSpPr>
      <xdr:spPr>
        <a:xfrm>
          <a:off x="14732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69867</xdr:rowOff>
    </xdr:from>
    <xdr:ext cx="762000" cy="259045"/>
    <xdr:sp macro="" textlink="">
      <xdr:nvSpPr>
        <xdr:cNvPr id="338" name="テキスト ボックス 337"/>
        <xdr:cNvSpPr txBox="1"/>
      </xdr:nvSpPr>
      <xdr:spPr>
        <a:xfrm>
          <a:off x="14401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83820</xdr:rowOff>
    </xdr:from>
    <xdr:to>
      <xdr:col>69</xdr:col>
      <xdr:colOff>142875</xdr:colOff>
      <xdr:row>33</xdr:row>
      <xdr:rowOff>13970</xdr:rowOff>
    </xdr:to>
    <xdr:sp macro="" textlink="">
      <xdr:nvSpPr>
        <xdr:cNvPr id="339" name="楕円 338"/>
        <xdr:cNvSpPr/>
      </xdr:nvSpPr>
      <xdr:spPr>
        <a:xfrm>
          <a:off x="13843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24147</xdr:rowOff>
    </xdr:from>
    <xdr:ext cx="762000" cy="259045"/>
    <xdr:sp macro="" textlink="">
      <xdr:nvSpPr>
        <xdr:cNvPr id="340" name="テキスト ボックス 339"/>
        <xdr:cNvSpPr txBox="1"/>
      </xdr:nvSpPr>
      <xdr:spPr>
        <a:xfrm>
          <a:off x="13512800" y="53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68580</xdr:rowOff>
    </xdr:from>
    <xdr:to>
      <xdr:col>65</xdr:col>
      <xdr:colOff>53975</xdr:colOff>
      <xdr:row>32</xdr:row>
      <xdr:rowOff>170180</xdr:rowOff>
    </xdr:to>
    <xdr:sp macro="" textlink="">
      <xdr:nvSpPr>
        <xdr:cNvPr id="341" name="楕円 340"/>
        <xdr:cNvSpPr/>
      </xdr:nvSpPr>
      <xdr:spPr>
        <a:xfrm>
          <a:off x="12954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8907</xdr:rowOff>
    </xdr:from>
    <xdr:ext cx="762000" cy="259045"/>
    <xdr:sp macro="" textlink="">
      <xdr:nvSpPr>
        <xdr:cNvPr id="342" name="テキスト ボックス 341"/>
        <xdr:cNvSpPr txBox="1"/>
      </xdr:nvSpPr>
      <xdr:spPr>
        <a:xfrm>
          <a:off x="12623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年度借入の過疎対策事業債の元金償還開始等による経常経費充当一般財源が増加したことに加え、経常一般財源が大幅に減少したことで、前年度と比較して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ポイント上回った。今後も大型普通建設事業や、し尿処理施設建設事業等の災害復旧事業が継続してあるため、基金の積立てや後年度の償還見通しを立てながら起債の発行を抑制していく。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133858</xdr:rowOff>
    </xdr:to>
    <xdr:cxnSp macro="">
      <xdr:nvCxnSpPr>
        <xdr:cNvPr id="372" name="直線コネクタ 371"/>
        <xdr:cNvCxnSpPr/>
      </xdr:nvCxnSpPr>
      <xdr:spPr>
        <a:xfrm>
          <a:off x="3987800" y="13257785"/>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3"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78994</xdr:rowOff>
    </xdr:to>
    <xdr:cxnSp macro="">
      <xdr:nvCxnSpPr>
        <xdr:cNvPr id="375" name="直線コネクタ 374"/>
        <xdr:cNvCxnSpPr/>
      </xdr:nvCxnSpPr>
      <xdr:spPr>
        <a:xfrm flipV="1">
          <a:off x="3098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78994</xdr:rowOff>
    </xdr:to>
    <xdr:cxnSp macro="">
      <xdr:nvCxnSpPr>
        <xdr:cNvPr id="378" name="直線コネクタ 377"/>
        <xdr:cNvCxnSpPr/>
      </xdr:nvCxnSpPr>
      <xdr:spPr>
        <a:xfrm>
          <a:off x="2209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0" name="テキスト ボックス 379"/>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69850</xdr:rowOff>
    </xdr:to>
    <xdr:cxnSp macro="">
      <xdr:nvCxnSpPr>
        <xdr:cNvPr id="381" name="直線コネクタ 380"/>
        <xdr:cNvCxnSpPr/>
      </xdr:nvCxnSpPr>
      <xdr:spPr>
        <a:xfrm>
          <a:off x="1320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2" name="フローチャート: 判断 381"/>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3" name="テキスト ボックス 382"/>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5" name="テキスト ボックス 384"/>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91" name="楕円 390"/>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92"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93" name="楕円 392"/>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94" name="テキスト ボックス 393"/>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95" name="楕円 394"/>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96" name="テキスト ボックス 39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7" name="楕円 396"/>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8" name="テキスト ボックス 397"/>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9" name="楕円 398"/>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400" name="テキスト ボックス 399"/>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ポイント上昇し、類似団体平均を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回った。主な理由は、扶助費、公債費、物件費等で経常経費充当一般財源が増加したことに加え、普通交付税の増、臨時財政対策債発行可能額の増により経常一般財源が大幅に減少したためである。</a:t>
          </a:r>
        </a:p>
        <a:p>
          <a:r>
            <a:rPr kumimoji="1" lang="ja-JP" altLang="en-US" sz="1200">
              <a:latin typeface="ＭＳ Ｐゴシック" panose="020B0600070205080204" pitchFamily="50" charset="-128"/>
              <a:ea typeface="ＭＳ Ｐゴシック" panose="020B0600070205080204" pitchFamily="50" charset="-128"/>
            </a:rPr>
            <a:t>　今後も類似団体平均を上回っている人件費を重点に、物件費、扶助費等についても必要なサービスを確保しつつ抑制に努め、経常収支比率の改善を図っていく。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96520</xdr:rowOff>
    </xdr:from>
    <xdr:to>
      <xdr:col>82</xdr:col>
      <xdr:colOff>107950</xdr:colOff>
      <xdr:row>76</xdr:row>
      <xdr:rowOff>73661</xdr:rowOff>
    </xdr:to>
    <xdr:cxnSp macro="">
      <xdr:nvCxnSpPr>
        <xdr:cNvPr id="433" name="直線コネクタ 432"/>
        <xdr:cNvCxnSpPr/>
      </xdr:nvCxnSpPr>
      <xdr:spPr>
        <a:xfrm>
          <a:off x="15671800" y="12783820"/>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4" name="公債費以外平均値テキスト"/>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77</xdr:row>
      <xdr:rowOff>39370</xdr:rowOff>
    </xdr:to>
    <xdr:cxnSp macro="">
      <xdr:nvCxnSpPr>
        <xdr:cNvPr id="436" name="直線コネクタ 435"/>
        <xdr:cNvCxnSpPr/>
      </xdr:nvCxnSpPr>
      <xdr:spPr>
        <a:xfrm flipV="1">
          <a:off x="14782800" y="1278382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8" name="テキスト ボックス 437"/>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39370</xdr:rowOff>
    </xdr:to>
    <xdr:cxnSp macro="">
      <xdr:nvCxnSpPr>
        <xdr:cNvPr id="439" name="直線コネクタ 438"/>
        <xdr:cNvCxnSpPr/>
      </xdr:nvCxnSpPr>
      <xdr:spPr>
        <a:xfrm>
          <a:off x="13893800" y="131800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1" name="テキスト ボックス 440"/>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149861</xdr:rowOff>
    </xdr:to>
    <xdr:cxnSp macro="">
      <xdr:nvCxnSpPr>
        <xdr:cNvPr id="442" name="直線コネクタ 441"/>
        <xdr:cNvCxnSpPr/>
      </xdr:nvCxnSpPr>
      <xdr:spPr>
        <a:xfrm>
          <a:off x="13004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3" name="フローチャート: 判断 442"/>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4" name="テキスト ボックス 443"/>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5" name="フローチャート: 判断 444"/>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46" name="テキスト ボックス 445"/>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52" name="楕円 451"/>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166388</xdr:rowOff>
    </xdr:from>
    <xdr:ext cx="762000" cy="259045"/>
    <xdr:sp macro="" textlink="">
      <xdr:nvSpPr>
        <xdr:cNvPr id="453" name="公債費以外該当値テキスト"/>
        <xdr:cNvSpPr txBox="1"/>
      </xdr:nvSpPr>
      <xdr:spPr>
        <a:xfrm>
          <a:off x="165989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54" name="楕円 453"/>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132097</xdr:rowOff>
    </xdr:from>
    <xdr:ext cx="736600" cy="259045"/>
    <xdr:sp macro="" textlink="">
      <xdr:nvSpPr>
        <xdr:cNvPr id="455" name="テキスト ボックス 454"/>
        <xdr:cNvSpPr txBox="1"/>
      </xdr:nvSpPr>
      <xdr:spPr>
        <a:xfrm>
          <a:off x="15290800" y="1281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56" name="楕円 455"/>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57" name="テキスト ボックス 456"/>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8" name="楕円 457"/>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9" name="テキスト ボックス 458"/>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0" name="楕円 459"/>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61" name="テキスト ボックス 46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156615</xdr:rowOff>
    </xdr:from>
    <xdr:to>
      <xdr:col>29</xdr:col>
      <xdr:colOff>127000</xdr:colOff>
      <xdr:row>13</xdr:row>
      <xdr:rowOff>162966</xdr:rowOff>
    </xdr:to>
    <xdr:cxnSp macro="">
      <xdr:nvCxnSpPr>
        <xdr:cNvPr id="52" name="直線コネクタ 51"/>
        <xdr:cNvCxnSpPr/>
      </xdr:nvCxnSpPr>
      <xdr:spPr bwMode="auto">
        <a:xfrm flipV="1">
          <a:off x="5003800" y="2433090"/>
          <a:ext cx="647700" cy="6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78349</xdr:rowOff>
    </xdr:from>
    <xdr:ext cx="762000" cy="259045"/>
    <xdr:sp macro="" textlink="">
      <xdr:nvSpPr>
        <xdr:cNvPr id="53" name="人口1人当たり決算額の推移平均値テキスト130"/>
        <xdr:cNvSpPr txBox="1"/>
      </xdr:nvSpPr>
      <xdr:spPr>
        <a:xfrm>
          <a:off x="5740400" y="2697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162966</xdr:rowOff>
    </xdr:from>
    <xdr:to>
      <xdr:col>26</xdr:col>
      <xdr:colOff>50800</xdr:colOff>
      <xdr:row>14</xdr:row>
      <xdr:rowOff>87822</xdr:rowOff>
    </xdr:to>
    <xdr:cxnSp macro="">
      <xdr:nvCxnSpPr>
        <xdr:cNvPr id="55" name="直線コネクタ 54"/>
        <xdr:cNvCxnSpPr/>
      </xdr:nvCxnSpPr>
      <xdr:spPr bwMode="auto">
        <a:xfrm flipV="1">
          <a:off x="4305300" y="2439441"/>
          <a:ext cx="698500" cy="96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69286</xdr:rowOff>
    </xdr:from>
    <xdr:ext cx="736600" cy="259045"/>
    <xdr:sp macro="" textlink="">
      <xdr:nvSpPr>
        <xdr:cNvPr id="57" name="テキスト ボックス 56"/>
        <xdr:cNvSpPr txBox="1"/>
      </xdr:nvSpPr>
      <xdr:spPr>
        <a:xfrm>
          <a:off x="4622800" y="28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87822</xdr:rowOff>
    </xdr:from>
    <xdr:to>
      <xdr:col>22</xdr:col>
      <xdr:colOff>114300</xdr:colOff>
      <xdr:row>14</xdr:row>
      <xdr:rowOff>130244</xdr:rowOff>
    </xdr:to>
    <xdr:cxnSp macro="">
      <xdr:nvCxnSpPr>
        <xdr:cNvPr id="58" name="直線コネクタ 57"/>
        <xdr:cNvCxnSpPr/>
      </xdr:nvCxnSpPr>
      <xdr:spPr bwMode="auto">
        <a:xfrm flipV="1">
          <a:off x="3606800" y="2535747"/>
          <a:ext cx="698500" cy="4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144235</xdr:rowOff>
    </xdr:from>
    <xdr:ext cx="762000" cy="259045"/>
    <xdr:sp macro="" textlink="">
      <xdr:nvSpPr>
        <xdr:cNvPr id="60" name="テキスト ボックス 59"/>
        <xdr:cNvSpPr txBox="1"/>
      </xdr:nvSpPr>
      <xdr:spPr>
        <a:xfrm>
          <a:off x="3924300" y="293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130244</xdr:rowOff>
    </xdr:from>
    <xdr:to>
      <xdr:col>18</xdr:col>
      <xdr:colOff>177800</xdr:colOff>
      <xdr:row>15</xdr:row>
      <xdr:rowOff>43866</xdr:rowOff>
    </xdr:to>
    <xdr:cxnSp macro="">
      <xdr:nvCxnSpPr>
        <xdr:cNvPr id="61" name="直線コネクタ 60"/>
        <xdr:cNvCxnSpPr/>
      </xdr:nvCxnSpPr>
      <xdr:spPr bwMode="auto">
        <a:xfrm flipV="1">
          <a:off x="2908300" y="2578169"/>
          <a:ext cx="698500" cy="8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152611</xdr:rowOff>
    </xdr:from>
    <xdr:ext cx="762000" cy="259045"/>
    <xdr:sp macro="" textlink="">
      <xdr:nvSpPr>
        <xdr:cNvPr id="63" name="テキスト ボックス 62"/>
        <xdr:cNvSpPr txBox="1"/>
      </xdr:nvSpPr>
      <xdr:spPr>
        <a:xfrm>
          <a:off x="3225800" y="294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161331</xdr:rowOff>
    </xdr:from>
    <xdr:ext cx="762000" cy="259045"/>
    <xdr:sp macro="" textlink="">
      <xdr:nvSpPr>
        <xdr:cNvPr id="65" name="テキスト ボックス 64"/>
        <xdr:cNvSpPr txBox="1"/>
      </xdr:nvSpPr>
      <xdr:spPr>
        <a:xfrm>
          <a:off x="2527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105815</xdr:rowOff>
    </xdr:from>
    <xdr:to>
      <xdr:col>29</xdr:col>
      <xdr:colOff>177800</xdr:colOff>
      <xdr:row>14</xdr:row>
      <xdr:rowOff>35965</xdr:rowOff>
    </xdr:to>
    <xdr:sp macro="" textlink="">
      <xdr:nvSpPr>
        <xdr:cNvPr id="71" name="楕円 70"/>
        <xdr:cNvSpPr/>
      </xdr:nvSpPr>
      <xdr:spPr bwMode="auto">
        <a:xfrm>
          <a:off x="5600700" y="238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122342</xdr:rowOff>
    </xdr:from>
    <xdr:ext cx="762000" cy="259045"/>
    <xdr:sp macro="" textlink="">
      <xdr:nvSpPr>
        <xdr:cNvPr id="72" name="人口1人当たり決算額の推移該当値テキスト130"/>
        <xdr:cNvSpPr txBox="1"/>
      </xdr:nvSpPr>
      <xdr:spPr>
        <a:xfrm>
          <a:off x="5740400" y="222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112166</xdr:rowOff>
    </xdr:from>
    <xdr:to>
      <xdr:col>26</xdr:col>
      <xdr:colOff>101600</xdr:colOff>
      <xdr:row>14</xdr:row>
      <xdr:rowOff>42316</xdr:rowOff>
    </xdr:to>
    <xdr:sp macro="" textlink="">
      <xdr:nvSpPr>
        <xdr:cNvPr id="73" name="楕円 72"/>
        <xdr:cNvSpPr/>
      </xdr:nvSpPr>
      <xdr:spPr bwMode="auto">
        <a:xfrm>
          <a:off x="4953000" y="2388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52493</xdr:rowOff>
    </xdr:from>
    <xdr:ext cx="736600" cy="259045"/>
    <xdr:sp macro="" textlink="">
      <xdr:nvSpPr>
        <xdr:cNvPr id="74" name="テキスト ボックス 73"/>
        <xdr:cNvSpPr txBox="1"/>
      </xdr:nvSpPr>
      <xdr:spPr>
        <a:xfrm>
          <a:off x="4622800" y="2157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37022</xdr:rowOff>
    </xdr:from>
    <xdr:to>
      <xdr:col>22</xdr:col>
      <xdr:colOff>165100</xdr:colOff>
      <xdr:row>14</xdr:row>
      <xdr:rowOff>138622</xdr:rowOff>
    </xdr:to>
    <xdr:sp macro="" textlink="">
      <xdr:nvSpPr>
        <xdr:cNvPr id="75" name="楕円 74"/>
        <xdr:cNvSpPr/>
      </xdr:nvSpPr>
      <xdr:spPr bwMode="auto">
        <a:xfrm>
          <a:off x="4254500" y="2484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148799</xdr:rowOff>
    </xdr:from>
    <xdr:ext cx="762000" cy="259045"/>
    <xdr:sp macro="" textlink="">
      <xdr:nvSpPr>
        <xdr:cNvPr id="76" name="テキスト ボックス 75"/>
        <xdr:cNvSpPr txBox="1"/>
      </xdr:nvSpPr>
      <xdr:spPr>
        <a:xfrm>
          <a:off x="3924300" y="225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79444</xdr:rowOff>
    </xdr:from>
    <xdr:to>
      <xdr:col>19</xdr:col>
      <xdr:colOff>38100</xdr:colOff>
      <xdr:row>15</xdr:row>
      <xdr:rowOff>9594</xdr:rowOff>
    </xdr:to>
    <xdr:sp macro="" textlink="">
      <xdr:nvSpPr>
        <xdr:cNvPr id="77" name="楕円 76"/>
        <xdr:cNvSpPr/>
      </xdr:nvSpPr>
      <xdr:spPr bwMode="auto">
        <a:xfrm>
          <a:off x="3556000" y="2527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19771</xdr:rowOff>
    </xdr:from>
    <xdr:ext cx="762000" cy="259045"/>
    <xdr:sp macro="" textlink="">
      <xdr:nvSpPr>
        <xdr:cNvPr id="78" name="テキスト ボックス 77"/>
        <xdr:cNvSpPr txBox="1"/>
      </xdr:nvSpPr>
      <xdr:spPr>
        <a:xfrm>
          <a:off x="3225800" y="229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164516</xdr:rowOff>
    </xdr:from>
    <xdr:to>
      <xdr:col>15</xdr:col>
      <xdr:colOff>101600</xdr:colOff>
      <xdr:row>15</xdr:row>
      <xdr:rowOff>94666</xdr:rowOff>
    </xdr:to>
    <xdr:sp macro="" textlink="">
      <xdr:nvSpPr>
        <xdr:cNvPr id="79" name="楕円 78"/>
        <xdr:cNvSpPr/>
      </xdr:nvSpPr>
      <xdr:spPr bwMode="auto">
        <a:xfrm>
          <a:off x="2857500" y="26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104843</xdr:rowOff>
    </xdr:from>
    <xdr:ext cx="762000" cy="259045"/>
    <xdr:sp macro="" textlink="">
      <xdr:nvSpPr>
        <xdr:cNvPr id="80" name="テキスト ボックス 79"/>
        <xdr:cNvSpPr txBox="1"/>
      </xdr:nvSpPr>
      <xdr:spPr>
        <a:xfrm>
          <a:off x="2527300" y="23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8859</xdr:rowOff>
    </xdr:from>
    <xdr:to>
      <xdr:col>29</xdr:col>
      <xdr:colOff>127000</xdr:colOff>
      <xdr:row>37</xdr:row>
      <xdr:rowOff>67152</xdr:rowOff>
    </xdr:to>
    <xdr:cxnSp macro="">
      <xdr:nvCxnSpPr>
        <xdr:cNvPr id="112" name="直線コネクタ 111"/>
        <xdr:cNvCxnSpPr/>
      </xdr:nvCxnSpPr>
      <xdr:spPr bwMode="auto">
        <a:xfrm flipV="1">
          <a:off x="5003800" y="7133559"/>
          <a:ext cx="6477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67152</xdr:rowOff>
    </xdr:from>
    <xdr:to>
      <xdr:col>26</xdr:col>
      <xdr:colOff>50800</xdr:colOff>
      <xdr:row>37</xdr:row>
      <xdr:rowOff>89372</xdr:rowOff>
    </xdr:to>
    <xdr:cxnSp macro="">
      <xdr:nvCxnSpPr>
        <xdr:cNvPr id="115" name="直線コネクタ 114"/>
        <xdr:cNvCxnSpPr/>
      </xdr:nvCxnSpPr>
      <xdr:spPr bwMode="auto">
        <a:xfrm flipV="1">
          <a:off x="4305300" y="7191852"/>
          <a:ext cx="698500" cy="2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89372</xdr:rowOff>
    </xdr:from>
    <xdr:to>
      <xdr:col>22</xdr:col>
      <xdr:colOff>114300</xdr:colOff>
      <xdr:row>37</xdr:row>
      <xdr:rowOff>119319</xdr:rowOff>
    </xdr:to>
    <xdr:cxnSp macro="">
      <xdr:nvCxnSpPr>
        <xdr:cNvPr id="118" name="直線コネクタ 117"/>
        <xdr:cNvCxnSpPr/>
      </xdr:nvCxnSpPr>
      <xdr:spPr bwMode="auto">
        <a:xfrm flipV="1">
          <a:off x="3606800" y="7214072"/>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20" name="テキスト ボックス 119"/>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107386</xdr:rowOff>
    </xdr:from>
    <xdr:to>
      <xdr:col>18</xdr:col>
      <xdr:colOff>177800</xdr:colOff>
      <xdr:row>37</xdr:row>
      <xdr:rowOff>119319</xdr:rowOff>
    </xdr:to>
    <xdr:cxnSp macro="">
      <xdr:nvCxnSpPr>
        <xdr:cNvPr id="121" name="直線コネクタ 120"/>
        <xdr:cNvCxnSpPr/>
      </xdr:nvCxnSpPr>
      <xdr:spPr bwMode="auto">
        <a:xfrm>
          <a:off x="2908300" y="7232086"/>
          <a:ext cx="698500" cy="1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65447</xdr:rowOff>
    </xdr:from>
    <xdr:ext cx="762000" cy="259045"/>
    <xdr:sp macro="" textlink="">
      <xdr:nvSpPr>
        <xdr:cNvPr id="123" name="テキスト ボックス 122"/>
        <xdr:cNvSpPr txBox="1"/>
      </xdr:nvSpPr>
      <xdr:spPr>
        <a:xfrm>
          <a:off x="32258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37421</xdr:rowOff>
    </xdr:from>
    <xdr:ext cx="762000" cy="259045"/>
    <xdr:sp macro="" textlink="">
      <xdr:nvSpPr>
        <xdr:cNvPr id="125" name="テキスト ボックス 124"/>
        <xdr:cNvSpPr txBox="1"/>
      </xdr:nvSpPr>
      <xdr:spPr>
        <a:xfrm>
          <a:off x="2527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129509</xdr:rowOff>
    </xdr:from>
    <xdr:to>
      <xdr:col>29</xdr:col>
      <xdr:colOff>177800</xdr:colOff>
      <xdr:row>37</xdr:row>
      <xdr:rowOff>59659</xdr:rowOff>
    </xdr:to>
    <xdr:sp macro="" textlink="">
      <xdr:nvSpPr>
        <xdr:cNvPr id="131" name="楕円 130"/>
        <xdr:cNvSpPr/>
      </xdr:nvSpPr>
      <xdr:spPr bwMode="auto">
        <a:xfrm>
          <a:off x="5600700" y="708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101586</xdr:rowOff>
    </xdr:from>
    <xdr:ext cx="762000" cy="259045"/>
    <xdr:sp macro="" textlink="">
      <xdr:nvSpPr>
        <xdr:cNvPr id="132" name="人口1人当たり決算額の推移該当値テキスト445"/>
        <xdr:cNvSpPr txBox="1"/>
      </xdr:nvSpPr>
      <xdr:spPr>
        <a:xfrm>
          <a:off x="5740400" y="705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16352</xdr:rowOff>
    </xdr:from>
    <xdr:to>
      <xdr:col>26</xdr:col>
      <xdr:colOff>101600</xdr:colOff>
      <xdr:row>37</xdr:row>
      <xdr:rowOff>117952</xdr:rowOff>
    </xdr:to>
    <xdr:sp macro="" textlink="">
      <xdr:nvSpPr>
        <xdr:cNvPr id="133" name="楕円 132"/>
        <xdr:cNvSpPr/>
      </xdr:nvSpPr>
      <xdr:spPr bwMode="auto">
        <a:xfrm>
          <a:off x="4953000" y="714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102729</xdr:rowOff>
    </xdr:from>
    <xdr:ext cx="736600" cy="259045"/>
    <xdr:sp macro="" textlink="">
      <xdr:nvSpPr>
        <xdr:cNvPr id="134" name="テキスト ボックス 133"/>
        <xdr:cNvSpPr txBox="1"/>
      </xdr:nvSpPr>
      <xdr:spPr>
        <a:xfrm>
          <a:off x="4622800" y="722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38572</xdr:rowOff>
    </xdr:from>
    <xdr:to>
      <xdr:col>22</xdr:col>
      <xdr:colOff>165100</xdr:colOff>
      <xdr:row>37</xdr:row>
      <xdr:rowOff>140172</xdr:rowOff>
    </xdr:to>
    <xdr:sp macro="" textlink="">
      <xdr:nvSpPr>
        <xdr:cNvPr id="135" name="楕円 134"/>
        <xdr:cNvSpPr/>
      </xdr:nvSpPr>
      <xdr:spPr bwMode="auto">
        <a:xfrm>
          <a:off x="4254500" y="716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124949</xdr:rowOff>
    </xdr:from>
    <xdr:ext cx="762000" cy="259045"/>
    <xdr:sp macro="" textlink="">
      <xdr:nvSpPr>
        <xdr:cNvPr id="136" name="テキスト ボックス 135"/>
        <xdr:cNvSpPr txBox="1"/>
      </xdr:nvSpPr>
      <xdr:spPr>
        <a:xfrm>
          <a:off x="3924300" y="724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68519</xdr:rowOff>
    </xdr:from>
    <xdr:to>
      <xdr:col>19</xdr:col>
      <xdr:colOff>38100</xdr:colOff>
      <xdr:row>37</xdr:row>
      <xdr:rowOff>170119</xdr:rowOff>
    </xdr:to>
    <xdr:sp macro="" textlink="">
      <xdr:nvSpPr>
        <xdr:cNvPr id="137" name="楕円 136"/>
        <xdr:cNvSpPr/>
      </xdr:nvSpPr>
      <xdr:spPr bwMode="auto">
        <a:xfrm>
          <a:off x="3556000" y="7193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154896</xdr:rowOff>
    </xdr:from>
    <xdr:ext cx="762000" cy="259045"/>
    <xdr:sp macro="" textlink="">
      <xdr:nvSpPr>
        <xdr:cNvPr id="138" name="テキスト ボックス 137"/>
        <xdr:cNvSpPr txBox="1"/>
      </xdr:nvSpPr>
      <xdr:spPr>
        <a:xfrm>
          <a:off x="3225800" y="727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56586</xdr:rowOff>
    </xdr:from>
    <xdr:to>
      <xdr:col>15</xdr:col>
      <xdr:colOff>101600</xdr:colOff>
      <xdr:row>37</xdr:row>
      <xdr:rowOff>158186</xdr:rowOff>
    </xdr:to>
    <xdr:sp macro="" textlink="">
      <xdr:nvSpPr>
        <xdr:cNvPr id="139" name="楕円 138"/>
        <xdr:cNvSpPr/>
      </xdr:nvSpPr>
      <xdr:spPr bwMode="auto">
        <a:xfrm>
          <a:off x="2857500" y="718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142963</xdr:rowOff>
    </xdr:from>
    <xdr:ext cx="762000" cy="259045"/>
    <xdr:sp macro="" textlink="">
      <xdr:nvSpPr>
        <xdr:cNvPr id="140" name="テキスト ボックス 139"/>
        <xdr:cNvSpPr txBox="1"/>
      </xdr:nvSpPr>
      <xdr:spPr>
        <a:xfrm>
          <a:off x="2527300" y="72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15,444
15,337
325.76
13,212,265
11,667,582
1,213,728
6,385,492
11,293,939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23980</xdr:rowOff>
    </xdr:from>
    <xdr:to>
      <xdr:col>24</xdr:col>
      <xdr:colOff>63500</xdr:colOff>
      <xdr:row>33</xdr:row>
      <xdr:rowOff>31981</xdr:rowOff>
    </xdr:to>
    <xdr:cxnSp macro="">
      <xdr:nvCxnSpPr>
        <xdr:cNvPr id="63" name="直線コネクタ 62"/>
        <xdr:cNvCxnSpPr/>
      </xdr:nvCxnSpPr>
      <xdr:spPr>
        <a:xfrm flipV="1">
          <a:off x="3797300" y="568183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75197</xdr:rowOff>
    </xdr:from>
    <xdr:ext cx="534377" cy="259045"/>
    <xdr:sp macro="" textlink="">
      <xdr:nvSpPr>
        <xdr:cNvPr id="64" name="人件費平均値テキスト"/>
        <xdr:cNvSpPr txBox="1"/>
      </xdr:nvSpPr>
      <xdr:spPr>
        <a:xfrm>
          <a:off x="4686300" y="6075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31981</xdr:rowOff>
    </xdr:from>
    <xdr:to>
      <xdr:col>19</xdr:col>
      <xdr:colOff>177800</xdr:colOff>
      <xdr:row>33</xdr:row>
      <xdr:rowOff>112186</xdr:rowOff>
    </xdr:to>
    <xdr:cxnSp macro="">
      <xdr:nvCxnSpPr>
        <xdr:cNvPr id="66" name="直線コネクタ 65"/>
        <xdr:cNvCxnSpPr/>
      </xdr:nvCxnSpPr>
      <xdr:spPr>
        <a:xfrm flipV="1">
          <a:off x="2908300" y="5689831"/>
          <a:ext cx="889000" cy="8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50345</xdr:rowOff>
    </xdr:from>
    <xdr:ext cx="534377" cy="259045"/>
    <xdr:sp macro="" textlink="">
      <xdr:nvSpPr>
        <xdr:cNvPr id="68" name="テキスト ボックス 67"/>
        <xdr:cNvSpPr txBox="1"/>
      </xdr:nvSpPr>
      <xdr:spPr>
        <a:xfrm>
          <a:off x="3530111" y="62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112186</xdr:rowOff>
    </xdr:from>
    <xdr:to>
      <xdr:col>15</xdr:col>
      <xdr:colOff>50800</xdr:colOff>
      <xdr:row>33</xdr:row>
      <xdr:rowOff>148991</xdr:rowOff>
    </xdr:to>
    <xdr:cxnSp macro="">
      <xdr:nvCxnSpPr>
        <xdr:cNvPr id="69" name="直線コネクタ 68"/>
        <xdr:cNvCxnSpPr/>
      </xdr:nvCxnSpPr>
      <xdr:spPr>
        <a:xfrm flipV="1">
          <a:off x="2019300" y="5770036"/>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127922</xdr:rowOff>
    </xdr:from>
    <xdr:ext cx="534377" cy="259045"/>
    <xdr:sp macro="" textlink="">
      <xdr:nvSpPr>
        <xdr:cNvPr id="71" name="テキスト ボックス 70"/>
        <xdr:cNvSpPr txBox="1"/>
      </xdr:nvSpPr>
      <xdr:spPr>
        <a:xfrm>
          <a:off x="2641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148991</xdr:rowOff>
    </xdr:from>
    <xdr:to>
      <xdr:col>10</xdr:col>
      <xdr:colOff>114300</xdr:colOff>
      <xdr:row>34</xdr:row>
      <xdr:rowOff>74451</xdr:rowOff>
    </xdr:to>
    <xdr:cxnSp macro="">
      <xdr:nvCxnSpPr>
        <xdr:cNvPr id="72" name="直線コネクタ 71"/>
        <xdr:cNvCxnSpPr/>
      </xdr:nvCxnSpPr>
      <xdr:spPr>
        <a:xfrm flipV="1">
          <a:off x="1130300" y="5806841"/>
          <a:ext cx="889000" cy="9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15862</xdr:rowOff>
    </xdr:from>
    <xdr:to>
      <xdr:col>10</xdr:col>
      <xdr:colOff>165100</xdr:colOff>
      <xdr:row>37</xdr:row>
      <xdr:rowOff>117462</xdr:rowOff>
    </xdr:to>
    <xdr:sp macro="" textlink="">
      <xdr:nvSpPr>
        <xdr:cNvPr id="73" name="フローチャート: 判断 72"/>
        <xdr:cNvSpPr/>
      </xdr:nvSpPr>
      <xdr:spPr>
        <a:xfrm>
          <a:off x="1968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108589</xdr:rowOff>
    </xdr:from>
    <xdr:ext cx="534377" cy="259045"/>
    <xdr:sp macro="" textlink="">
      <xdr:nvSpPr>
        <xdr:cNvPr id="74" name="テキスト ボックス 73"/>
        <xdr:cNvSpPr txBox="1"/>
      </xdr:nvSpPr>
      <xdr:spPr>
        <a:xfrm>
          <a:off x="1752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33938</xdr:rowOff>
    </xdr:from>
    <xdr:to>
      <xdr:col>6</xdr:col>
      <xdr:colOff>38100</xdr:colOff>
      <xdr:row>37</xdr:row>
      <xdr:rowOff>135538</xdr:rowOff>
    </xdr:to>
    <xdr:sp macro="" textlink="">
      <xdr:nvSpPr>
        <xdr:cNvPr id="75" name="フローチャート: 判断 74"/>
        <xdr:cNvSpPr/>
      </xdr:nvSpPr>
      <xdr:spPr>
        <a:xfrm>
          <a:off x="1079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126665</xdr:rowOff>
    </xdr:from>
    <xdr:ext cx="534377" cy="259045"/>
    <xdr:sp macro="" textlink="">
      <xdr:nvSpPr>
        <xdr:cNvPr id="76" name="テキスト ボックス 75"/>
        <xdr:cNvSpPr txBox="1"/>
      </xdr:nvSpPr>
      <xdr:spPr>
        <a:xfrm>
          <a:off x="863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144630</xdr:rowOff>
    </xdr:from>
    <xdr:to>
      <xdr:col>24</xdr:col>
      <xdr:colOff>114300</xdr:colOff>
      <xdr:row>33</xdr:row>
      <xdr:rowOff>74780</xdr:rowOff>
    </xdr:to>
    <xdr:sp macro="" textlink="">
      <xdr:nvSpPr>
        <xdr:cNvPr id="82" name="楕円 81"/>
        <xdr:cNvSpPr/>
      </xdr:nvSpPr>
      <xdr:spPr>
        <a:xfrm>
          <a:off x="4584700" y="56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167507</xdr:rowOff>
    </xdr:from>
    <xdr:ext cx="599010" cy="259045"/>
    <xdr:sp macro="" textlink="">
      <xdr:nvSpPr>
        <xdr:cNvPr id="83" name="人件費該当値テキスト"/>
        <xdr:cNvSpPr txBox="1"/>
      </xdr:nvSpPr>
      <xdr:spPr>
        <a:xfrm>
          <a:off x="4686300" y="548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152631</xdr:rowOff>
    </xdr:from>
    <xdr:to>
      <xdr:col>20</xdr:col>
      <xdr:colOff>38100</xdr:colOff>
      <xdr:row>33</xdr:row>
      <xdr:rowOff>82781</xdr:rowOff>
    </xdr:to>
    <xdr:sp macro="" textlink="">
      <xdr:nvSpPr>
        <xdr:cNvPr id="84" name="楕円 83"/>
        <xdr:cNvSpPr/>
      </xdr:nvSpPr>
      <xdr:spPr>
        <a:xfrm>
          <a:off x="3746500" y="56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99308</xdr:rowOff>
    </xdr:from>
    <xdr:ext cx="599010" cy="259045"/>
    <xdr:sp macro="" textlink="">
      <xdr:nvSpPr>
        <xdr:cNvPr id="85" name="テキスト ボックス 84"/>
        <xdr:cNvSpPr txBox="1"/>
      </xdr:nvSpPr>
      <xdr:spPr>
        <a:xfrm>
          <a:off x="3497795" y="541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61386</xdr:rowOff>
    </xdr:from>
    <xdr:to>
      <xdr:col>15</xdr:col>
      <xdr:colOff>101600</xdr:colOff>
      <xdr:row>33</xdr:row>
      <xdr:rowOff>162986</xdr:rowOff>
    </xdr:to>
    <xdr:sp macro="" textlink="">
      <xdr:nvSpPr>
        <xdr:cNvPr id="86" name="楕円 85"/>
        <xdr:cNvSpPr/>
      </xdr:nvSpPr>
      <xdr:spPr>
        <a:xfrm>
          <a:off x="2857500" y="571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8063</xdr:rowOff>
    </xdr:from>
    <xdr:ext cx="599010" cy="259045"/>
    <xdr:sp macro="" textlink="">
      <xdr:nvSpPr>
        <xdr:cNvPr id="87" name="テキスト ボックス 86"/>
        <xdr:cNvSpPr txBox="1"/>
      </xdr:nvSpPr>
      <xdr:spPr>
        <a:xfrm>
          <a:off x="2608795" y="549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98191</xdr:rowOff>
    </xdr:from>
    <xdr:to>
      <xdr:col>10</xdr:col>
      <xdr:colOff>165100</xdr:colOff>
      <xdr:row>34</xdr:row>
      <xdr:rowOff>28341</xdr:rowOff>
    </xdr:to>
    <xdr:sp macro="" textlink="">
      <xdr:nvSpPr>
        <xdr:cNvPr id="88" name="楕円 87"/>
        <xdr:cNvSpPr/>
      </xdr:nvSpPr>
      <xdr:spPr>
        <a:xfrm>
          <a:off x="1968500" y="57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44868</xdr:rowOff>
    </xdr:from>
    <xdr:ext cx="599010" cy="259045"/>
    <xdr:sp macro="" textlink="">
      <xdr:nvSpPr>
        <xdr:cNvPr id="89" name="テキスト ボックス 88"/>
        <xdr:cNvSpPr txBox="1"/>
      </xdr:nvSpPr>
      <xdr:spPr>
        <a:xfrm>
          <a:off x="1719795" y="553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23651</xdr:rowOff>
    </xdr:from>
    <xdr:to>
      <xdr:col>6</xdr:col>
      <xdr:colOff>38100</xdr:colOff>
      <xdr:row>34</xdr:row>
      <xdr:rowOff>125251</xdr:rowOff>
    </xdr:to>
    <xdr:sp macro="" textlink="">
      <xdr:nvSpPr>
        <xdr:cNvPr id="90" name="楕円 89"/>
        <xdr:cNvSpPr/>
      </xdr:nvSpPr>
      <xdr:spPr>
        <a:xfrm>
          <a:off x="1079500" y="58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141778</xdr:rowOff>
    </xdr:from>
    <xdr:ext cx="599010" cy="259045"/>
    <xdr:sp macro="" textlink="">
      <xdr:nvSpPr>
        <xdr:cNvPr id="91" name="テキスト ボックス 90"/>
        <xdr:cNvSpPr txBox="1"/>
      </xdr:nvSpPr>
      <xdr:spPr>
        <a:xfrm>
          <a:off x="830795" y="562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106995</xdr:rowOff>
    </xdr:from>
    <xdr:to>
      <xdr:col>24</xdr:col>
      <xdr:colOff>62865</xdr:colOff>
      <xdr:row>59</xdr:row>
      <xdr:rowOff>22078</xdr:rowOff>
    </xdr:to>
    <xdr:cxnSp macro="">
      <xdr:nvCxnSpPr>
        <xdr:cNvPr id="114" name="直線コネクタ 113"/>
        <xdr:cNvCxnSpPr/>
      </xdr:nvCxnSpPr>
      <xdr:spPr>
        <a:xfrm flipV="1">
          <a:off x="4633595" y="8679495"/>
          <a:ext cx="1270" cy="1458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25905</xdr:rowOff>
    </xdr:from>
    <xdr:ext cx="534377" cy="259045"/>
    <xdr:sp macro="" textlink="">
      <xdr:nvSpPr>
        <xdr:cNvPr id="115" name="物件費最小値テキスト"/>
        <xdr:cNvSpPr txBox="1"/>
      </xdr:nvSpPr>
      <xdr:spPr>
        <a:xfrm>
          <a:off x="4686300" y="1014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22078</xdr:rowOff>
    </xdr:from>
    <xdr:to>
      <xdr:col>24</xdr:col>
      <xdr:colOff>152400</xdr:colOff>
      <xdr:row>59</xdr:row>
      <xdr:rowOff>22078</xdr:rowOff>
    </xdr:to>
    <xdr:cxnSp macro="">
      <xdr:nvCxnSpPr>
        <xdr:cNvPr id="116" name="直線コネクタ 115"/>
        <xdr:cNvCxnSpPr/>
      </xdr:nvCxnSpPr>
      <xdr:spPr>
        <a:xfrm>
          <a:off x="4546600" y="1013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53672</xdr:rowOff>
    </xdr:from>
    <xdr:ext cx="599010" cy="259045"/>
    <xdr:sp macro="" textlink="">
      <xdr:nvSpPr>
        <xdr:cNvPr id="117" name="物件費最大値テキスト"/>
        <xdr:cNvSpPr txBox="1"/>
      </xdr:nvSpPr>
      <xdr:spPr>
        <a:xfrm>
          <a:off x="4686300" y="845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106995</xdr:rowOff>
    </xdr:from>
    <xdr:to>
      <xdr:col>24</xdr:col>
      <xdr:colOff>152400</xdr:colOff>
      <xdr:row>50</xdr:row>
      <xdr:rowOff>106995</xdr:rowOff>
    </xdr:to>
    <xdr:cxnSp macro="">
      <xdr:nvCxnSpPr>
        <xdr:cNvPr id="118" name="直線コネクタ 117"/>
        <xdr:cNvCxnSpPr/>
      </xdr:nvCxnSpPr>
      <xdr:spPr>
        <a:xfrm>
          <a:off x="4546600" y="8679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106995</xdr:rowOff>
    </xdr:from>
    <xdr:to>
      <xdr:col>24</xdr:col>
      <xdr:colOff>63500</xdr:colOff>
      <xdr:row>52</xdr:row>
      <xdr:rowOff>5405</xdr:rowOff>
    </xdr:to>
    <xdr:cxnSp macro="">
      <xdr:nvCxnSpPr>
        <xdr:cNvPr id="119" name="直線コネクタ 118"/>
        <xdr:cNvCxnSpPr/>
      </xdr:nvCxnSpPr>
      <xdr:spPr>
        <a:xfrm flipV="1">
          <a:off x="3797300" y="8679495"/>
          <a:ext cx="838200" cy="24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12234</xdr:rowOff>
    </xdr:from>
    <xdr:ext cx="534377" cy="259045"/>
    <xdr:sp macro="" textlink="">
      <xdr:nvSpPr>
        <xdr:cNvPr id="120" name="物件費平均値テキスト"/>
        <xdr:cNvSpPr txBox="1"/>
      </xdr:nvSpPr>
      <xdr:spPr>
        <a:xfrm>
          <a:off x="4686300" y="9441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33807</xdr:rowOff>
    </xdr:from>
    <xdr:to>
      <xdr:col>24</xdr:col>
      <xdr:colOff>114300</xdr:colOff>
      <xdr:row>55</xdr:row>
      <xdr:rowOff>135407</xdr:rowOff>
    </xdr:to>
    <xdr:sp macro="" textlink="">
      <xdr:nvSpPr>
        <xdr:cNvPr id="121" name="フローチャート: 判断 120"/>
        <xdr:cNvSpPr/>
      </xdr:nvSpPr>
      <xdr:spPr>
        <a:xfrm>
          <a:off x="4584700" y="94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9718</xdr:rowOff>
    </xdr:from>
    <xdr:to>
      <xdr:col>19</xdr:col>
      <xdr:colOff>177800</xdr:colOff>
      <xdr:row>52</xdr:row>
      <xdr:rowOff>5405</xdr:rowOff>
    </xdr:to>
    <xdr:cxnSp macro="">
      <xdr:nvCxnSpPr>
        <xdr:cNvPr id="122" name="直線コネクタ 121"/>
        <xdr:cNvCxnSpPr/>
      </xdr:nvCxnSpPr>
      <xdr:spPr>
        <a:xfrm>
          <a:off x="2908300" y="8582218"/>
          <a:ext cx="889000" cy="3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108727</xdr:rowOff>
    </xdr:from>
    <xdr:to>
      <xdr:col>20</xdr:col>
      <xdr:colOff>38100</xdr:colOff>
      <xdr:row>56</xdr:row>
      <xdr:rowOff>38877</xdr:rowOff>
    </xdr:to>
    <xdr:sp macro="" textlink="">
      <xdr:nvSpPr>
        <xdr:cNvPr id="123" name="フローチャート: 判断 122"/>
        <xdr:cNvSpPr/>
      </xdr:nvSpPr>
      <xdr:spPr>
        <a:xfrm>
          <a:off x="3746500" y="953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30004</xdr:rowOff>
    </xdr:from>
    <xdr:ext cx="534377" cy="259045"/>
    <xdr:sp macro="" textlink="">
      <xdr:nvSpPr>
        <xdr:cNvPr id="124" name="テキスト ボックス 123"/>
        <xdr:cNvSpPr txBox="1"/>
      </xdr:nvSpPr>
      <xdr:spPr>
        <a:xfrm>
          <a:off x="3530111" y="963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9718</xdr:rowOff>
    </xdr:from>
    <xdr:to>
      <xdr:col>15</xdr:col>
      <xdr:colOff>50800</xdr:colOff>
      <xdr:row>51</xdr:row>
      <xdr:rowOff>131775</xdr:rowOff>
    </xdr:to>
    <xdr:cxnSp macro="">
      <xdr:nvCxnSpPr>
        <xdr:cNvPr id="125" name="直線コネクタ 124"/>
        <xdr:cNvCxnSpPr/>
      </xdr:nvCxnSpPr>
      <xdr:spPr>
        <a:xfrm flipV="1">
          <a:off x="2019300" y="8582218"/>
          <a:ext cx="889000" cy="29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142591</xdr:rowOff>
    </xdr:from>
    <xdr:to>
      <xdr:col>15</xdr:col>
      <xdr:colOff>101600</xdr:colOff>
      <xdr:row>56</xdr:row>
      <xdr:rowOff>72741</xdr:rowOff>
    </xdr:to>
    <xdr:sp macro="" textlink="">
      <xdr:nvSpPr>
        <xdr:cNvPr id="126" name="フローチャート: 判断 125"/>
        <xdr:cNvSpPr/>
      </xdr:nvSpPr>
      <xdr:spPr>
        <a:xfrm>
          <a:off x="28575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63868</xdr:rowOff>
    </xdr:from>
    <xdr:ext cx="534377" cy="259045"/>
    <xdr:sp macro="" textlink="">
      <xdr:nvSpPr>
        <xdr:cNvPr id="127" name="テキスト ボックス 126"/>
        <xdr:cNvSpPr txBox="1"/>
      </xdr:nvSpPr>
      <xdr:spPr>
        <a:xfrm>
          <a:off x="2641111" y="96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131775</xdr:rowOff>
    </xdr:from>
    <xdr:to>
      <xdr:col>10</xdr:col>
      <xdr:colOff>114300</xdr:colOff>
      <xdr:row>55</xdr:row>
      <xdr:rowOff>56520</xdr:rowOff>
    </xdr:to>
    <xdr:cxnSp macro="">
      <xdr:nvCxnSpPr>
        <xdr:cNvPr id="128" name="直線コネクタ 127"/>
        <xdr:cNvCxnSpPr/>
      </xdr:nvCxnSpPr>
      <xdr:spPr>
        <a:xfrm flipV="1">
          <a:off x="1130300" y="8875725"/>
          <a:ext cx="889000" cy="6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23140</xdr:rowOff>
    </xdr:from>
    <xdr:to>
      <xdr:col>10</xdr:col>
      <xdr:colOff>165100</xdr:colOff>
      <xdr:row>56</xdr:row>
      <xdr:rowOff>124740</xdr:rowOff>
    </xdr:to>
    <xdr:sp macro="" textlink="">
      <xdr:nvSpPr>
        <xdr:cNvPr id="129" name="フローチャート: 判断 128"/>
        <xdr:cNvSpPr/>
      </xdr:nvSpPr>
      <xdr:spPr>
        <a:xfrm>
          <a:off x="1968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115867</xdr:rowOff>
    </xdr:from>
    <xdr:ext cx="534377" cy="259045"/>
    <xdr:sp macro="" textlink="">
      <xdr:nvSpPr>
        <xdr:cNvPr id="130" name="テキスト ボックス 129"/>
        <xdr:cNvSpPr txBox="1"/>
      </xdr:nvSpPr>
      <xdr:spPr>
        <a:xfrm>
          <a:off x="1752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104536</xdr:rowOff>
    </xdr:from>
    <xdr:to>
      <xdr:col>6</xdr:col>
      <xdr:colOff>38100</xdr:colOff>
      <xdr:row>57</xdr:row>
      <xdr:rowOff>34686</xdr:rowOff>
    </xdr:to>
    <xdr:sp macro="" textlink="">
      <xdr:nvSpPr>
        <xdr:cNvPr id="131" name="フローチャート: 判断 130"/>
        <xdr:cNvSpPr/>
      </xdr:nvSpPr>
      <xdr:spPr>
        <a:xfrm>
          <a:off x="1079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25813</xdr:rowOff>
    </xdr:from>
    <xdr:ext cx="534377" cy="259045"/>
    <xdr:sp macro="" textlink="">
      <xdr:nvSpPr>
        <xdr:cNvPr id="132" name="テキスト ボックス 131"/>
        <xdr:cNvSpPr txBox="1"/>
      </xdr:nvSpPr>
      <xdr:spPr>
        <a:xfrm>
          <a:off x="863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56195</xdr:rowOff>
    </xdr:from>
    <xdr:to>
      <xdr:col>24</xdr:col>
      <xdr:colOff>114300</xdr:colOff>
      <xdr:row>50</xdr:row>
      <xdr:rowOff>157795</xdr:rowOff>
    </xdr:to>
    <xdr:sp macro="" textlink="">
      <xdr:nvSpPr>
        <xdr:cNvPr id="138" name="楕円 137"/>
        <xdr:cNvSpPr/>
      </xdr:nvSpPr>
      <xdr:spPr>
        <a:xfrm>
          <a:off x="4584700" y="86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9222</xdr:rowOff>
    </xdr:from>
    <xdr:ext cx="599010" cy="259045"/>
    <xdr:sp macro="" textlink="">
      <xdr:nvSpPr>
        <xdr:cNvPr id="139" name="物件費該当値テキスト"/>
        <xdr:cNvSpPr txBox="1"/>
      </xdr:nvSpPr>
      <xdr:spPr>
        <a:xfrm>
          <a:off x="4686300" y="858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126055</xdr:rowOff>
    </xdr:from>
    <xdr:to>
      <xdr:col>20</xdr:col>
      <xdr:colOff>38100</xdr:colOff>
      <xdr:row>52</xdr:row>
      <xdr:rowOff>56205</xdr:rowOff>
    </xdr:to>
    <xdr:sp macro="" textlink="">
      <xdr:nvSpPr>
        <xdr:cNvPr id="140" name="楕円 139"/>
        <xdr:cNvSpPr/>
      </xdr:nvSpPr>
      <xdr:spPr>
        <a:xfrm>
          <a:off x="3746500" y="88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72732</xdr:rowOff>
    </xdr:from>
    <xdr:ext cx="599010" cy="259045"/>
    <xdr:sp macro="" textlink="">
      <xdr:nvSpPr>
        <xdr:cNvPr id="141" name="テキスト ボックス 140"/>
        <xdr:cNvSpPr txBox="1"/>
      </xdr:nvSpPr>
      <xdr:spPr>
        <a:xfrm>
          <a:off x="3497795" y="864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130368</xdr:rowOff>
    </xdr:from>
    <xdr:to>
      <xdr:col>15</xdr:col>
      <xdr:colOff>101600</xdr:colOff>
      <xdr:row>50</xdr:row>
      <xdr:rowOff>60518</xdr:rowOff>
    </xdr:to>
    <xdr:sp macro="" textlink="">
      <xdr:nvSpPr>
        <xdr:cNvPr id="142" name="楕円 141"/>
        <xdr:cNvSpPr/>
      </xdr:nvSpPr>
      <xdr:spPr>
        <a:xfrm>
          <a:off x="2857500" y="8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77045</xdr:rowOff>
    </xdr:from>
    <xdr:ext cx="599010" cy="259045"/>
    <xdr:sp macro="" textlink="">
      <xdr:nvSpPr>
        <xdr:cNvPr id="143" name="テキスト ボックス 142"/>
        <xdr:cNvSpPr txBox="1"/>
      </xdr:nvSpPr>
      <xdr:spPr>
        <a:xfrm>
          <a:off x="2608795" y="830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80975</xdr:rowOff>
    </xdr:from>
    <xdr:to>
      <xdr:col>10</xdr:col>
      <xdr:colOff>165100</xdr:colOff>
      <xdr:row>52</xdr:row>
      <xdr:rowOff>11125</xdr:rowOff>
    </xdr:to>
    <xdr:sp macro="" textlink="">
      <xdr:nvSpPr>
        <xdr:cNvPr id="144" name="楕円 143"/>
        <xdr:cNvSpPr/>
      </xdr:nvSpPr>
      <xdr:spPr>
        <a:xfrm>
          <a:off x="1968500" y="88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27652</xdr:rowOff>
    </xdr:from>
    <xdr:ext cx="599010" cy="259045"/>
    <xdr:sp macro="" textlink="">
      <xdr:nvSpPr>
        <xdr:cNvPr id="145" name="テキスト ボックス 144"/>
        <xdr:cNvSpPr txBox="1"/>
      </xdr:nvSpPr>
      <xdr:spPr>
        <a:xfrm>
          <a:off x="1719795" y="860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5720</xdr:rowOff>
    </xdr:from>
    <xdr:to>
      <xdr:col>6</xdr:col>
      <xdr:colOff>38100</xdr:colOff>
      <xdr:row>55</xdr:row>
      <xdr:rowOff>107320</xdr:rowOff>
    </xdr:to>
    <xdr:sp macro="" textlink="">
      <xdr:nvSpPr>
        <xdr:cNvPr id="146" name="楕円 145"/>
        <xdr:cNvSpPr/>
      </xdr:nvSpPr>
      <xdr:spPr>
        <a:xfrm>
          <a:off x="1079500" y="94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123847</xdr:rowOff>
    </xdr:from>
    <xdr:ext cx="534377" cy="259045"/>
    <xdr:sp macro="" textlink="">
      <xdr:nvSpPr>
        <xdr:cNvPr id="147" name="テキスト ボックス 146"/>
        <xdr:cNvSpPr txBox="1"/>
      </xdr:nvSpPr>
      <xdr:spPr>
        <a:xfrm>
          <a:off x="863111" y="92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1" name="直線コネクタ 170"/>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2" name="維持補修費最小値テキスト"/>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3" name="直線コネクタ 172"/>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4" name="維持補修費最大値テキスト"/>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5" name="直線コネクタ 174"/>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82055</xdr:rowOff>
    </xdr:from>
    <xdr:to>
      <xdr:col>24</xdr:col>
      <xdr:colOff>63500</xdr:colOff>
      <xdr:row>76</xdr:row>
      <xdr:rowOff>136234</xdr:rowOff>
    </xdr:to>
    <xdr:cxnSp macro="">
      <xdr:nvCxnSpPr>
        <xdr:cNvPr id="176" name="直線コネクタ 175"/>
        <xdr:cNvCxnSpPr/>
      </xdr:nvCxnSpPr>
      <xdr:spPr>
        <a:xfrm flipV="1">
          <a:off x="3797300" y="13112255"/>
          <a:ext cx="8382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145470</xdr:rowOff>
    </xdr:from>
    <xdr:ext cx="469744" cy="259045"/>
    <xdr:sp macro="" textlink="">
      <xdr:nvSpPr>
        <xdr:cNvPr id="177" name="維持補修費平均値テキスト"/>
        <xdr:cNvSpPr txBox="1"/>
      </xdr:nvSpPr>
      <xdr:spPr>
        <a:xfrm>
          <a:off x="4686300" y="13175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78" name="フローチャート: 判断 177"/>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86474</xdr:rowOff>
    </xdr:from>
    <xdr:to>
      <xdr:col>19</xdr:col>
      <xdr:colOff>177800</xdr:colOff>
      <xdr:row>76</xdr:row>
      <xdr:rowOff>136234</xdr:rowOff>
    </xdr:to>
    <xdr:cxnSp macro="">
      <xdr:nvCxnSpPr>
        <xdr:cNvPr id="179" name="直線コネクタ 178"/>
        <xdr:cNvCxnSpPr/>
      </xdr:nvCxnSpPr>
      <xdr:spPr>
        <a:xfrm>
          <a:off x="2908300" y="13116674"/>
          <a:ext cx="889000" cy="4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0" name="フローチャート: 判断 179"/>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69118</xdr:rowOff>
    </xdr:from>
    <xdr:ext cx="469744" cy="259045"/>
    <xdr:sp macro="" textlink="">
      <xdr:nvSpPr>
        <xdr:cNvPr id="181" name="テキスト ボックス 180"/>
        <xdr:cNvSpPr txBox="1"/>
      </xdr:nvSpPr>
      <xdr:spPr>
        <a:xfrm>
          <a:off x="3562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86474</xdr:rowOff>
    </xdr:from>
    <xdr:to>
      <xdr:col>15</xdr:col>
      <xdr:colOff>50800</xdr:colOff>
      <xdr:row>77</xdr:row>
      <xdr:rowOff>97523</xdr:rowOff>
    </xdr:to>
    <xdr:cxnSp macro="">
      <xdr:nvCxnSpPr>
        <xdr:cNvPr id="182" name="直線コネクタ 181"/>
        <xdr:cNvCxnSpPr/>
      </xdr:nvCxnSpPr>
      <xdr:spPr>
        <a:xfrm flipV="1">
          <a:off x="2019300" y="13116674"/>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3" name="フローチャート: 判断 182"/>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69003</xdr:rowOff>
    </xdr:from>
    <xdr:ext cx="469744" cy="259045"/>
    <xdr:sp macro="" textlink="">
      <xdr:nvSpPr>
        <xdr:cNvPr id="184" name="テキスト ボックス 183"/>
        <xdr:cNvSpPr txBox="1"/>
      </xdr:nvSpPr>
      <xdr:spPr>
        <a:xfrm>
          <a:off x="2673428" y="132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97523</xdr:rowOff>
    </xdr:from>
    <xdr:to>
      <xdr:col>10</xdr:col>
      <xdr:colOff>114300</xdr:colOff>
      <xdr:row>77</xdr:row>
      <xdr:rowOff>151397</xdr:rowOff>
    </xdr:to>
    <xdr:cxnSp macro="">
      <xdr:nvCxnSpPr>
        <xdr:cNvPr id="185" name="直線コネクタ 184"/>
        <xdr:cNvCxnSpPr/>
      </xdr:nvCxnSpPr>
      <xdr:spPr>
        <a:xfrm flipV="1">
          <a:off x="1130300" y="13299173"/>
          <a:ext cx="8890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86" name="フローチャート: 判断 185"/>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18597</xdr:rowOff>
    </xdr:from>
    <xdr:ext cx="469744" cy="259045"/>
    <xdr:sp macro="" textlink="">
      <xdr:nvSpPr>
        <xdr:cNvPr id="187" name="テキスト ボックス 186"/>
        <xdr:cNvSpPr txBox="1"/>
      </xdr:nvSpPr>
      <xdr:spPr>
        <a:xfrm>
          <a:off x="1784428"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88" name="フローチャート: 判断 187"/>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89" name="テキスト ボックス 188"/>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31255</xdr:rowOff>
    </xdr:from>
    <xdr:to>
      <xdr:col>24</xdr:col>
      <xdr:colOff>114300</xdr:colOff>
      <xdr:row>76</xdr:row>
      <xdr:rowOff>132855</xdr:rowOff>
    </xdr:to>
    <xdr:sp macro="" textlink="">
      <xdr:nvSpPr>
        <xdr:cNvPr id="195" name="楕円 194"/>
        <xdr:cNvSpPr/>
      </xdr:nvSpPr>
      <xdr:spPr>
        <a:xfrm>
          <a:off x="4584700" y="130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54132</xdr:rowOff>
    </xdr:from>
    <xdr:ext cx="534377" cy="259045"/>
    <xdr:sp macro="" textlink="">
      <xdr:nvSpPr>
        <xdr:cNvPr id="196" name="維持補修費該当値テキスト"/>
        <xdr:cNvSpPr txBox="1"/>
      </xdr:nvSpPr>
      <xdr:spPr>
        <a:xfrm>
          <a:off x="4686300" y="129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85434</xdr:rowOff>
    </xdr:from>
    <xdr:to>
      <xdr:col>20</xdr:col>
      <xdr:colOff>38100</xdr:colOff>
      <xdr:row>77</xdr:row>
      <xdr:rowOff>15584</xdr:rowOff>
    </xdr:to>
    <xdr:sp macro="" textlink="">
      <xdr:nvSpPr>
        <xdr:cNvPr id="197" name="楕円 196"/>
        <xdr:cNvSpPr/>
      </xdr:nvSpPr>
      <xdr:spPr>
        <a:xfrm>
          <a:off x="3746500" y="131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32110</xdr:rowOff>
    </xdr:from>
    <xdr:ext cx="534377" cy="259045"/>
    <xdr:sp macro="" textlink="">
      <xdr:nvSpPr>
        <xdr:cNvPr id="198" name="テキスト ボックス 197"/>
        <xdr:cNvSpPr txBox="1"/>
      </xdr:nvSpPr>
      <xdr:spPr>
        <a:xfrm>
          <a:off x="3530111" y="1289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35674</xdr:rowOff>
    </xdr:from>
    <xdr:to>
      <xdr:col>15</xdr:col>
      <xdr:colOff>101600</xdr:colOff>
      <xdr:row>76</xdr:row>
      <xdr:rowOff>137274</xdr:rowOff>
    </xdr:to>
    <xdr:sp macro="" textlink="">
      <xdr:nvSpPr>
        <xdr:cNvPr id="199" name="楕円 198"/>
        <xdr:cNvSpPr/>
      </xdr:nvSpPr>
      <xdr:spPr>
        <a:xfrm>
          <a:off x="2857500" y="130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153802</xdr:rowOff>
    </xdr:from>
    <xdr:ext cx="534377" cy="259045"/>
    <xdr:sp macro="" textlink="">
      <xdr:nvSpPr>
        <xdr:cNvPr id="200" name="テキスト ボックス 199"/>
        <xdr:cNvSpPr txBox="1"/>
      </xdr:nvSpPr>
      <xdr:spPr>
        <a:xfrm>
          <a:off x="2641111" y="12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46723</xdr:rowOff>
    </xdr:from>
    <xdr:to>
      <xdr:col>10</xdr:col>
      <xdr:colOff>165100</xdr:colOff>
      <xdr:row>77</xdr:row>
      <xdr:rowOff>148323</xdr:rowOff>
    </xdr:to>
    <xdr:sp macro="" textlink="">
      <xdr:nvSpPr>
        <xdr:cNvPr id="201" name="楕円 200"/>
        <xdr:cNvSpPr/>
      </xdr:nvSpPr>
      <xdr:spPr>
        <a:xfrm>
          <a:off x="1968500" y="132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164850</xdr:rowOff>
    </xdr:from>
    <xdr:ext cx="469744" cy="259045"/>
    <xdr:sp macro="" textlink="">
      <xdr:nvSpPr>
        <xdr:cNvPr id="202" name="テキスト ボックス 201"/>
        <xdr:cNvSpPr txBox="1"/>
      </xdr:nvSpPr>
      <xdr:spPr>
        <a:xfrm>
          <a:off x="1784428" y="130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100597</xdr:rowOff>
    </xdr:from>
    <xdr:to>
      <xdr:col>6</xdr:col>
      <xdr:colOff>38100</xdr:colOff>
      <xdr:row>78</xdr:row>
      <xdr:rowOff>30747</xdr:rowOff>
    </xdr:to>
    <xdr:sp macro="" textlink="">
      <xdr:nvSpPr>
        <xdr:cNvPr id="203" name="楕円 202"/>
        <xdr:cNvSpPr/>
      </xdr:nvSpPr>
      <xdr:spPr>
        <a:xfrm>
          <a:off x="1079500" y="1330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21874</xdr:rowOff>
    </xdr:from>
    <xdr:ext cx="469744" cy="259045"/>
    <xdr:sp macro="" textlink="">
      <xdr:nvSpPr>
        <xdr:cNvPr id="204" name="テキスト ボックス 203"/>
        <xdr:cNvSpPr txBox="1"/>
      </xdr:nvSpPr>
      <xdr:spPr>
        <a:xfrm>
          <a:off x="895428" y="1339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1" name="直線コネクタ 230"/>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2" name="扶助費最小値テキスト"/>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3" name="直線コネクタ 232"/>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4" name="扶助費最大値テキスト"/>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5" name="直線コネクタ 234"/>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143994</xdr:rowOff>
    </xdr:from>
    <xdr:to>
      <xdr:col>24</xdr:col>
      <xdr:colOff>63500</xdr:colOff>
      <xdr:row>94</xdr:row>
      <xdr:rowOff>156942</xdr:rowOff>
    </xdr:to>
    <xdr:cxnSp macro="">
      <xdr:nvCxnSpPr>
        <xdr:cNvPr id="236" name="直線コネクタ 235"/>
        <xdr:cNvCxnSpPr/>
      </xdr:nvCxnSpPr>
      <xdr:spPr>
        <a:xfrm>
          <a:off x="3797300" y="16260294"/>
          <a:ext cx="8382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94318</xdr:rowOff>
    </xdr:from>
    <xdr:ext cx="534377" cy="259045"/>
    <xdr:sp macro="" textlink="">
      <xdr:nvSpPr>
        <xdr:cNvPr id="237" name="扶助費平均値テキスト"/>
        <xdr:cNvSpPr txBox="1"/>
      </xdr:nvSpPr>
      <xdr:spPr>
        <a:xfrm>
          <a:off x="4686300" y="1638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38" name="フローチャート: 判断 237"/>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143994</xdr:rowOff>
    </xdr:from>
    <xdr:to>
      <xdr:col>19</xdr:col>
      <xdr:colOff>177800</xdr:colOff>
      <xdr:row>96</xdr:row>
      <xdr:rowOff>67723</xdr:rowOff>
    </xdr:to>
    <xdr:cxnSp macro="">
      <xdr:nvCxnSpPr>
        <xdr:cNvPr id="239" name="直線コネクタ 238"/>
        <xdr:cNvCxnSpPr/>
      </xdr:nvCxnSpPr>
      <xdr:spPr>
        <a:xfrm flipV="1">
          <a:off x="2908300" y="16260294"/>
          <a:ext cx="889000" cy="26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0" name="フローチャート: 判断 239"/>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21640</xdr:rowOff>
    </xdr:from>
    <xdr:ext cx="534377" cy="259045"/>
    <xdr:sp macro="" textlink="">
      <xdr:nvSpPr>
        <xdr:cNvPr id="241" name="テキスト ボックス 240"/>
        <xdr:cNvSpPr txBox="1"/>
      </xdr:nvSpPr>
      <xdr:spPr>
        <a:xfrm>
          <a:off x="3530111" y="163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67723</xdr:rowOff>
    </xdr:from>
    <xdr:to>
      <xdr:col>15</xdr:col>
      <xdr:colOff>50800</xdr:colOff>
      <xdr:row>96</xdr:row>
      <xdr:rowOff>88199</xdr:rowOff>
    </xdr:to>
    <xdr:cxnSp macro="">
      <xdr:nvCxnSpPr>
        <xdr:cNvPr id="242" name="直線コネクタ 241"/>
        <xdr:cNvCxnSpPr/>
      </xdr:nvCxnSpPr>
      <xdr:spPr>
        <a:xfrm flipV="1">
          <a:off x="2019300" y="16526923"/>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3" name="フローチャート: 判断 242"/>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122028</xdr:rowOff>
    </xdr:from>
    <xdr:ext cx="534377" cy="259045"/>
    <xdr:sp macro="" textlink="">
      <xdr:nvSpPr>
        <xdr:cNvPr id="244" name="テキスト ボックス 243"/>
        <xdr:cNvSpPr txBox="1"/>
      </xdr:nvSpPr>
      <xdr:spPr>
        <a:xfrm>
          <a:off x="2641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88199</xdr:rowOff>
    </xdr:from>
    <xdr:to>
      <xdr:col>10</xdr:col>
      <xdr:colOff>114300</xdr:colOff>
      <xdr:row>96</xdr:row>
      <xdr:rowOff>169859</xdr:rowOff>
    </xdr:to>
    <xdr:cxnSp macro="">
      <xdr:nvCxnSpPr>
        <xdr:cNvPr id="245" name="直線コネクタ 244"/>
        <xdr:cNvCxnSpPr/>
      </xdr:nvCxnSpPr>
      <xdr:spPr>
        <a:xfrm flipV="1">
          <a:off x="1130300" y="16547399"/>
          <a:ext cx="889000" cy="8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46" name="フローチャート: 判断 245"/>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132021</xdr:rowOff>
    </xdr:from>
    <xdr:ext cx="534377" cy="259045"/>
    <xdr:sp macro="" textlink="">
      <xdr:nvSpPr>
        <xdr:cNvPr id="247" name="テキスト ボックス 246"/>
        <xdr:cNvSpPr txBox="1"/>
      </xdr:nvSpPr>
      <xdr:spPr>
        <a:xfrm>
          <a:off x="1752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48" name="フローチャート: 判断 247"/>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3384</xdr:rowOff>
    </xdr:from>
    <xdr:ext cx="534377" cy="259045"/>
    <xdr:sp macro="" textlink="">
      <xdr:nvSpPr>
        <xdr:cNvPr id="249" name="テキスト ボックス 248"/>
        <xdr:cNvSpPr txBox="1"/>
      </xdr:nvSpPr>
      <xdr:spPr>
        <a:xfrm>
          <a:off x="863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106142</xdr:rowOff>
    </xdr:from>
    <xdr:to>
      <xdr:col>24</xdr:col>
      <xdr:colOff>114300</xdr:colOff>
      <xdr:row>95</xdr:row>
      <xdr:rowOff>36292</xdr:rowOff>
    </xdr:to>
    <xdr:sp macro="" textlink="">
      <xdr:nvSpPr>
        <xdr:cNvPr id="255" name="楕円 254"/>
        <xdr:cNvSpPr/>
      </xdr:nvSpPr>
      <xdr:spPr>
        <a:xfrm>
          <a:off x="4584700" y="162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129019</xdr:rowOff>
    </xdr:from>
    <xdr:ext cx="534377" cy="259045"/>
    <xdr:sp macro="" textlink="">
      <xdr:nvSpPr>
        <xdr:cNvPr id="256" name="扶助費該当値テキスト"/>
        <xdr:cNvSpPr txBox="1"/>
      </xdr:nvSpPr>
      <xdr:spPr>
        <a:xfrm>
          <a:off x="4686300" y="1607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93194</xdr:rowOff>
    </xdr:from>
    <xdr:to>
      <xdr:col>20</xdr:col>
      <xdr:colOff>38100</xdr:colOff>
      <xdr:row>95</xdr:row>
      <xdr:rowOff>23344</xdr:rowOff>
    </xdr:to>
    <xdr:sp macro="" textlink="">
      <xdr:nvSpPr>
        <xdr:cNvPr id="257" name="楕円 256"/>
        <xdr:cNvSpPr/>
      </xdr:nvSpPr>
      <xdr:spPr>
        <a:xfrm>
          <a:off x="3746500" y="162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39871</xdr:rowOff>
    </xdr:from>
    <xdr:ext cx="534377" cy="259045"/>
    <xdr:sp macro="" textlink="">
      <xdr:nvSpPr>
        <xdr:cNvPr id="258" name="テキスト ボックス 257"/>
        <xdr:cNvSpPr txBox="1"/>
      </xdr:nvSpPr>
      <xdr:spPr>
        <a:xfrm>
          <a:off x="3530111" y="159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16923</xdr:rowOff>
    </xdr:from>
    <xdr:to>
      <xdr:col>15</xdr:col>
      <xdr:colOff>101600</xdr:colOff>
      <xdr:row>96</xdr:row>
      <xdr:rowOff>118523</xdr:rowOff>
    </xdr:to>
    <xdr:sp macro="" textlink="">
      <xdr:nvSpPr>
        <xdr:cNvPr id="259" name="楕円 258"/>
        <xdr:cNvSpPr/>
      </xdr:nvSpPr>
      <xdr:spPr>
        <a:xfrm>
          <a:off x="2857500" y="164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135050</xdr:rowOff>
    </xdr:from>
    <xdr:ext cx="534377" cy="259045"/>
    <xdr:sp macro="" textlink="">
      <xdr:nvSpPr>
        <xdr:cNvPr id="260" name="テキスト ボックス 259"/>
        <xdr:cNvSpPr txBox="1"/>
      </xdr:nvSpPr>
      <xdr:spPr>
        <a:xfrm>
          <a:off x="2641111" y="162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37399</xdr:rowOff>
    </xdr:from>
    <xdr:to>
      <xdr:col>10</xdr:col>
      <xdr:colOff>165100</xdr:colOff>
      <xdr:row>96</xdr:row>
      <xdr:rowOff>138999</xdr:rowOff>
    </xdr:to>
    <xdr:sp macro="" textlink="">
      <xdr:nvSpPr>
        <xdr:cNvPr id="261" name="楕円 260"/>
        <xdr:cNvSpPr/>
      </xdr:nvSpPr>
      <xdr:spPr>
        <a:xfrm>
          <a:off x="1968500" y="164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155526</xdr:rowOff>
    </xdr:from>
    <xdr:ext cx="534377" cy="259045"/>
    <xdr:sp macro="" textlink="">
      <xdr:nvSpPr>
        <xdr:cNvPr id="262" name="テキスト ボックス 261"/>
        <xdr:cNvSpPr txBox="1"/>
      </xdr:nvSpPr>
      <xdr:spPr>
        <a:xfrm>
          <a:off x="1752111" y="1627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119059</xdr:rowOff>
    </xdr:from>
    <xdr:to>
      <xdr:col>6</xdr:col>
      <xdr:colOff>38100</xdr:colOff>
      <xdr:row>97</xdr:row>
      <xdr:rowOff>49209</xdr:rowOff>
    </xdr:to>
    <xdr:sp macro="" textlink="">
      <xdr:nvSpPr>
        <xdr:cNvPr id="263" name="楕円 262"/>
        <xdr:cNvSpPr/>
      </xdr:nvSpPr>
      <xdr:spPr>
        <a:xfrm>
          <a:off x="1079500" y="165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65736</xdr:rowOff>
    </xdr:from>
    <xdr:ext cx="534377" cy="259045"/>
    <xdr:sp macro="" textlink="">
      <xdr:nvSpPr>
        <xdr:cNvPr id="264" name="テキスト ボックス 263"/>
        <xdr:cNvSpPr txBox="1"/>
      </xdr:nvSpPr>
      <xdr:spPr>
        <a:xfrm>
          <a:off x="863111" y="163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68826</xdr:rowOff>
    </xdr:from>
    <xdr:to>
      <xdr:col>54</xdr:col>
      <xdr:colOff>189865</xdr:colOff>
      <xdr:row>37</xdr:row>
      <xdr:rowOff>35016</xdr:rowOff>
    </xdr:to>
    <xdr:cxnSp macro="">
      <xdr:nvCxnSpPr>
        <xdr:cNvPr id="288" name="直線コネクタ 287"/>
        <xdr:cNvCxnSpPr/>
      </xdr:nvCxnSpPr>
      <xdr:spPr>
        <a:xfrm flipV="1">
          <a:off x="10475595" y="5555226"/>
          <a:ext cx="1270" cy="82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38843</xdr:rowOff>
    </xdr:from>
    <xdr:ext cx="534377" cy="259045"/>
    <xdr:sp macro="" textlink="">
      <xdr:nvSpPr>
        <xdr:cNvPr id="289" name="補助費等最小値テキスト"/>
        <xdr:cNvSpPr txBox="1"/>
      </xdr:nvSpPr>
      <xdr:spPr>
        <a:xfrm>
          <a:off x="10528300" y="638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35016</xdr:rowOff>
    </xdr:from>
    <xdr:to>
      <xdr:col>55</xdr:col>
      <xdr:colOff>88900</xdr:colOff>
      <xdr:row>37</xdr:row>
      <xdr:rowOff>35016</xdr:rowOff>
    </xdr:to>
    <xdr:cxnSp macro="">
      <xdr:nvCxnSpPr>
        <xdr:cNvPr id="290" name="直線コネクタ 289"/>
        <xdr:cNvCxnSpPr/>
      </xdr:nvCxnSpPr>
      <xdr:spPr>
        <a:xfrm>
          <a:off x="10388600" y="637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15503</xdr:rowOff>
    </xdr:from>
    <xdr:ext cx="599010" cy="259045"/>
    <xdr:sp macro="" textlink="">
      <xdr:nvSpPr>
        <xdr:cNvPr id="291" name="補助費等最大値テキスト"/>
        <xdr:cNvSpPr txBox="1"/>
      </xdr:nvSpPr>
      <xdr:spPr>
        <a:xfrm>
          <a:off x="10528300" y="533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68826</xdr:rowOff>
    </xdr:from>
    <xdr:to>
      <xdr:col>55</xdr:col>
      <xdr:colOff>88900</xdr:colOff>
      <xdr:row>32</xdr:row>
      <xdr:rowOff>68826</xdr:rowOff>
    </xdr:to>
    <xdr:cxnSp macro="">
      <xdr:nvCxnSpPr>
        <xdr:cNvPr id="292" name="直線コネクタ 291"/>
        <xdr:cNvCxnSpPr/>
      </xdr:nvCxnSpPr>
      <xdr:spPr>
        <a:xfrm>
          <a:off x="10388600" y="555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20942</xdr:rowOff>
    </xdr:from>
    <xdr:to>
      <xdr:col>55</xdr:col>
      <xdr:colOff>0</xdr:colOff>
      <xdr:row>37</xdr:row>
      <xdr:rowOff>35016</xdr:rowOff>
    </xdr:to>
    <xdr:cxnSp macro="">
      <xdr:nvCxnSpPr>
        <xdr:cNvPr id="293" name="直線コネクタ 292"/>
        <xdr:cNvCxnSpPr/>
      </xdr:nvCxnSpPr>
      <xdr:spPr>
        <a:xfrm>
          <a:off x="9639300" y="6364592"/>
          <a:ext cx="838200" cy="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125935</xdr:rowOff>
    </xdr:from>
    <xdr:ext cx="534377" cy="259045"/>
    <xdr:sp macro="" textlink="">
      <xdr:nvSpPr>
        <xdr:cNvPr id="294" name="補助費等平均値テキスト"/>
        <xdr:cNvSpPr txBox="1"/>
      </xdr:nvSpPr>
      <xdr:spPr>
        <a:xfrm>
          <a:off x="10528300" y="5783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103058</xdr:rowOff>
    </xdr:from>
    <xdr:to>
      <xdr:col>55</xdr:col>
      <xdr:colOff>50800</xdr:colOff>
      <xdr:row>35</xdr:row>
      <xdr:rowOff>33208</xdr:rowOff>
    </xdr:to>
    <xdr:sp macro="" textlink="">
      <xdr:nvSpPr>
        <xdr:cNvPr id="295" name="フローチャート: 判断 294"/>
        <xdr:cNvSpPr/>
      </xdr:nvSpPr>
      <xdr:spPr>
        <a:xfrm>
          <a:off x="10426700" y="593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78435</xdr:rowOff>
    </xdr:from>
    <xdr:to>
      <xdr:col>50</xdr:col>
      <xdr:colOff>114300</xdr:colOff>
      <xdr:row>37</xdr:row>
      <xdr:rowOff>20942</xdr:rowOff>
    </xdr:to>
    <xdr:cxnSp macro="">
      <xdr:nvCxnSpPr>
        <xdr:cNvPr id="296" name="直線コネクタ 295"/>
        <xdr:cNvCxnSpPr/>
      </xdr:nvCxnSpPr>
      <xdr:spPr>
        <a:xfrm>
          <a:off x="8750300" y="5564835"/>
          <a:ext cx="889000" cy="79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153319</xdr:rowOff>
    </xdr:from>
    <xdr:to>
      <xdr:col>50</xdr:col>
      <xdr:colOff>165100</xdr:colOff>
      <xdr:row>35</xdr:row>
      <xdr:rowOff>83469</xdr:rowOff>
    </xdr:to>
    <xdr:sp macro="" textlink="">
      <xdr:nvSpPr>
        <xdr:cNvPr id="297" name="フローチャート: 判断 296"/>
        <xdr:cNvSpPr/>
      </xdr:nvSpPr>
      <xdr:spPr>
        <a:xfrm>
          <a:off x="9588500" y="598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99996</xdr:rowOff>
    </xdr:from>
    <xdr:ext cx="534377" cy="259045"/>
    <xdr:sp macro="" textlink="">
      <xdr:nvSpPr>
        <xdr:cNvPr id="298" name="テキスト ボックス 297"/>
        <xdr:cNvSpPr txBox="1"/>
      </xdr:nvSpPr>
      <xdr:spPr>
        <a:xfrm>
          <a:off x="9372111" y="57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78435</xdr:rowOff>
    </xdr:from>
    <xdr:to>
      <xdr:col>45</xdr:col>
      <xdr:colOff>177800</xdr:colOff>
      <xdr:row>37</xdr:row>
      <xdr:rowOff>68567</xdr:rowOff>
    </xdr:to>
    <xdr:cxnSp macro="">
      <xdr:nvCxnSpPr>
        <xdr:cNvPr id="299" name="直線コネクタ 298"/>
        <xdr:cNvCxnSpPr/>
      </xdr:nvCxnSpPr>
      <xdr:spPr>
        <a:xfrm flipV="1">
          <a:off x="7861300" y="5564835"/>
          <a:ext cx="889000" cy="84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38456</xdr:rowOff>
    </xdr:from>
    <xdr:to>
      <xdr:col>46</xdr:col>
      <xdr:colOff>38100</xdr:colOff>
      <xdr:row>30</xdr:row>
      <xdr:rowOff>140056</xdr:rowOff>
    </xdr:to>
    <xdr:sp macro="" textlink="">
      <xdr:nvSpPr>
        <xdr:cNvPr id="300" name="フローチャート: 判断 299"/>
        <xdr:cNvSpPr/>
      </xdr:nvSpPr>
      <xdr:spPr>
        <a:xfrm>
          <a:off x="8699500" y="518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156583</xdr:rowOff>
    </xdr:from>
    <xdr:ext cx="599010" cy="259045"/>
    <xdr:sp macro="" textlink="">
      <xdr:nvSpPr>
        <xdr:cNvPr id="301" name="テキスト ボックス 300"/>
        <xdr:cNvSpPr txBox="1"/>
      </xdr:nvSpPr>
      <xdr:spPr>
        <a:xfrm>
          <a:off x="8450795" y="495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68567</xdr:rowOff>
    </xdr:from>
    <xdr:to>
      <xdr:col>41</xdr:col>
      <xdr:colOff>50800</xdr:colOff>
      <xdr:row>37</xdr:row>
      <xdr:rowOff>114889</xdr:rowOff>
    </xdr:to>
    <xdr:cxnSp macro="">
      <xdr:nvCxnSpPr>
        <xdr:cNvPr id="302" name="直線コネクタ 301"/>
        <xdr:cNvCxnSpPr/>
      </xdr:nvCxnSpPr>
      <xdr:spPr>
        <a:xfrm flipV="1">
          <a:off x="6972300" y="6412217"/>
          <a:ext cx="889000" cy="4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171318</xdr:rowOff>
    </xdr:from>
    <xdr:to>
      <xdr:col>41</xdr:col>
      <xdr:colOff>101600</xdr:colOff>
      <xdr:row>35</xdr:row>
      <xdr:rowOff>101468</xdr:rowOff>
    </xdr:to>
    <xdr:sp macro="" textlink="">
      <xdr:nvSpPr>
        <xdr:cNvPr id="303" name="フローチャート: 判断 302"/>
        <xdr:cNvSpPr/>
      </xdr:nvSpPr>
      <xdr:spPr>
        <a:xfrm>
          <a:off x="7810500" y="60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117995</xdr:rowOff>
    </xdr:from>
    <xdr:ext cx="534377" cy="259045"/>
    <xdr:sp macro="" textlink="">
      <xdr:nvSpPr>
        <xdr:cNvPr id="304" name="テキスト ボックス 303"/>
        <xdr:cNvSpPr txBox="1"/>
      </xdr:nvSpPr>
      <xdr:spPr>
        <a:xfrm>
          <a:off x="7594111" y="57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109649</xdr:rowOff>
    </xdr:from>
    <xdr:to>
      <xdr:col>36</xdr:col>
      <xdr:colOff>165100</xdr:colOff>
      <xdr:row>35</xdr:row>
      <xdr:rowOff>39799</xdr:rowOff>
    </xdr:to>
    <xdr:sp macro="" textlink="">
      <xdr:nvSpPr>
        <xdr:cNvPr id="305" name="フローチャート: 判断 304"/>
        <xdr:cNvSpPr/>
      </xdr:nvSpPr>
      <xdr:spPr>
        <a:xfrm>
          <a:off x="6921500" y="593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56326</xdr:rowOff>
    </xdr:from>
    <xdr:ext cx="534377" cy="259045"/>
    <xdr:sp macro="" textlink="">
      <xdr:nvSpPr>
        <xdr:cNvPr id="306" name="テキスト ボックス 305"/>
        <xdr:cNvSpPr txBox="1"/>
      </xdr:nvSpPr>
      <xdr:spPr>
        <a:xfrm>
          <a:off x="6705111" y="571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155666</xdr:rowOff>
    </xdr:from>
    <xdr:to>
      <xdr:col>55</xdr:col>
      <xdr:colOff>50800</xdr:colOff>
      <xdr:row>37</xdr:row>
      <xdr:rowOff>85816</xdr:rowOff>
    </xdr:to>
    <xdr:sp macro="" textlink="">
      <xdr:nvSpPr>
        <xdr:cNvPr id="312" name="楕円 311"/>
        <xdr:cNvSpPr/>
      </xdr:nvSpPr>
      <xdr:spPr>
        <a:xfrm>
          <a:off x="10426700" y="63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70593</xdr:rowOff>
    </xdr:from>
    <xdr:ext cx="534377" cy="259045"/>
    <xdr:sp macro="" textlink="">
      <xdr:nvSpPr>
        <xdr:cNvPr id="313" name="補助費等該当値テキスト"/>
        <xdr:cNvSpPr txBox="1"/>
      </xdr:nvSpPr>
      <xdr:spPr>
        <a:xfrm>
          <a:off x="10528300" y="6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141592</xdr:rowOff>
    </xdr:from>
    <xdr:to>
      <xdr:col>50</xdr:col>
      <xdr:colOff>165100</xdr:colOff>
      <xdr:row>37</xdr:row>
      <xdr:rowOff>71742</xdr:rowOff>
    </xdr:to>
    <xdr:sp macro="" textlink="">
      <xdr:nvSpPr>
        <xdr:cNvPr id="314" name="楕円 313"/>
        <xdr:cNvSpPr/>
      </xdr:nvSpPr>
      <xdr:spPr>
        <a:xfrm>
          <a:off x="9588500" y="63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62869</xdr:rowOff>
    </xdr:from>
    <xdr:ext cx="534377" cy="259045"/>
    <xdr:sp macro="" textlink="">
      <xdr:nvSpPr>
        <xdr:cNvPr id="315" name="テキスト ボックス 314"/>
        <xdr:cNvSpPr txBox="1"/>
      </xdr:nvSpPr>
      <xdr:spPr>
        <a:xfrm>
          <a:off x="9372111" y="64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27635</xdr:rowOff>
    </xdr:from>
    <xdr:to>
      <xdr:col>46</xdr:col>
      <xdr:colOff>38100</xdr:colOff>
      <xdr:row>32</xdr:row>
      <xdr:rowOff>129235</xdr:rowOff>
    </xdr:to>
    <xdr:sp macro="" textlink="">
      <xdr:nvSpPr>
        <xdr:cNvPr id="316" name="楕円 315"/>
        <xdr:cNvSpPr/>
      </xdr:nvSpPr>
      <xdr:spPr>
        <a:xfrm>
          <a:off x="8699500" y="55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120362</xdr:rowOff>
    </xdr:from>
    <xdr:ext cx="599010" cy="259045"/>
    <xdr:sp macro="" textlink="">
      <xdr:nvSpPr>
        <xdr:cNvPr id="317" name="テキスト ボックス 316"/>
        <xdr:cNvSpPr txBox="1"/>
      </xdr:nvSpPr>
      <xdr:spPr>
        <a:xfrm>
          <a:off x="8450795" y="560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17767</xdr:rowOff>
    </xdr:from>
    <xdr:to>
      <xdr:col>41</xdr:col>
      <xdr:colOff>101600</xdr:colOff>
      <xdr:row>37</xdr:row>
      <xdr:rowOff>119367</xdr:rowOff>
    </xdr:to>
    <xdr:sp macro="" textlink="">
      <xdr:nvSpPr>
        <xdr:cNvPr id="318" name="楕円 317"/>
        <xdr:cNvSpPr/>
      </xdr:nvSpPr>
      <xdr:spPr>
        <a:xfrm>
          <a:off x="7810500" y="63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110494</xdr:rowOff>
    </xdr:from>
    <xdr:ext cx="534377" cy="259045"/>
    <xdr:sp macro="" textlink="">
      <xdr:nvSpPr>
        <xdr:cNvPr id="319" name="テキスト ボックス 318"/>
        <xdr:cNvSpPr txBox="1"/>
      </xdr:nvSpPr>
      <xdr:spPr>
        <a:xfrm>
          <a:off x="7594111" y="64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64089</xdr:rowOff>
    </xdr:from>
    <xdr:to>
      <xdr:col>36</xdr:col>
      <xdr:colOff>165100</xdr:colOff>
      <xdr:row>37</xdr:row>
      <xdr:rowOff>165689</xdr:rowOff>
    </xdr:to>
    <xdr:sp macro="" textlink="">
      <xdr:nvSpPr>
        <xdr:cNvPr id="320" name="楕円 319"/>
        <xdr:cNvSpPr/>
      </xdr:nvSpPr>
      <xdr:spPr>
        <a:xfrm>
          <a:off x="6921500" y="64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156816</xdr:rowOff>
    </xdr:from>
    <xdr:ext cx="534377" cy="259045"/>
    <xdr:sp macro="" textlink="">
      <xdr:nvSpPr>
        <xdr:cNvPr id="321" name="テキスト ボックス 320"/>
        <xdr:cNvSpPr txBox="1"/>
      </xdr:nvSpPr>
      <xdr:spPr>
        <a:xfrm>
          <a:off x="6705111" y="65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48" name="直線コネクタ 347"/>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49" name="普通建設事業費最小値テキスト"/>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0" name="直線コネクタ 349"/>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1" name="普通建設事業費最大値テキスト"/>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2" name="直線コネクタ 351"/>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58220</xdr:rowOff>
    </xdr:from>
    <xdr:to>
      <xdr:col>55</xdr:col>
      <xdr:colOff>0</xdr:colOff>
      <xdr:row>52</xdr:row>
      <xdr:rowOff>52799</xdr:rowOff>
    </xdr:to>
    <xdr:cxnSp macro="">
      <xdr:nvCxnSpPr>
        <xdr:cNvPr id="353" name="直線コネクタ 352"/>
        <xdr:cNvCxnSpPr/>
      </xdr:nvCxnSpPr>
      <xdr:spPr>
        <a:xfrm flipV="1">
          <a:off x="9639300" y="8802170"/>
          <a:ext cx="838200" cy="16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65226</xdr:rowOff>
    </xdr:from>
    <xdr:ext cx="534377" cy="259045"/>
    <xdr:sp macro="" textlink="">
      <xdr:nvSpPr>
        <xdr:cNvPr id="354" name="普通建設事業費平均値テキスト"/>
        <xdr:cNvSpPr txBox="1"/>
      </xdr:nvSpPr>
      <xdr:spPr>
        <a:xfrm>
          <a:off x="10528300" y="966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5" name="フローチャート: 判断 354"/>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52799</xdr:rowOff>
    </xdr:from>
    <xdr:to>
      <xdr:col>50</xdr:col>
      <xdr:colOff>114300</xdr:colOff>
      <xdr:row>57</xdr:row>
      <xdr:rowOff>64523</xdr:rowOff>
    </xdr:to>
    <xdr:cxnSp macro="">
      <xdr:nvCxnSpPr>
        <xdr:cNvPr id="356" name="直線コネクタ 355"/>
        <xdr:cNvCxnSpPr/>
      </xdr:nvCxnSpPr>
      <xdr:spPr>
        <a:xfrm flipV="1">
          <a:off x="8750300" y="8968199"/>
          <a:ext cx="889000" cy="8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57" name="フローチャート: 判断 356"/>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170001</xdr:rowOff>
    </xdr:from>
    <xdr:ext cx="534377" cy="259045"/>
    <xdr:sp macro="" textlink="">
      <xdr:nvSpPr>
        <xdr:cNvPr id="358" name="テキスト ボックス 357"/>
        <xdr:cNvSpPr txBox="1"/>
      </xdr:nvSpPr>
      <xdr:spPr>
        <a:xfrm>
          <a:off x="9372111" y="97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64523</xdr:rowOff>
    </xdr:from>
    <xdr:to>
      <xdr:col>45</xdr:col>
      <xdr:colOff>177800</xdr:colOff>
      <xdr:row>58</xdr:row>
      <xdr:rowOff>63119</xdr:rowOff>
    </xdr:to>
    <xdr:cxnSp macro="">
      <xdr:nvCxnSpPr>
        <xdr:cNvPr id="359" name="直線コネクタ 358"/>
        <xdr:cNvCxnSpPr/>
      </xdr:nvCxnSpPr>
      <xdr:spPr>
        <a:xfrm flipV="1">
          <a:off x="7861300" y="9837173"/>
          <a:ext cx="889000" cy="17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0" name="フローチャート: 判断 359"/>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87730</xdr:rowOff>
    </xdr:from>
    <xdr:ext cx="534377" cy="259045"/>
    <xdr:sp macro="" textlink="">
      <xdr:nvSpPr>
        <xdr:cNvPr id="361" name="テキスト ボックス 360"/>
        <xdr:cNvSpPr txBox="1"/>
      </xdr:nvSpPr>
      <xdr:spPr>
        <a:xfrm>
          <a:off x="8483111" y="93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65209</xdr:rowOff>
    </xdr:from>
    <xdr:to>
      <xdr:col>41</xdr:col>
      <xdr:colOff>50800</xdr:colOff>
      <xdr:row>58</xdr:row>
      <xdr:rowOff>63119</xdr:rowOff>
    </xdr:to>
    <xdr:cxnSp macro="">
      <xdr:nvCxnSpPr>
        <xdr:cNvPr id="362" name="直線コネクタ 361"/>
        <xdr:cNvCxnSpPr/>
      </xdr:nvCxnSpPr>
      <xdr:spPr>
        <a:xfrm>
          <a:off x="6972300" y="9837859"/>
          <a:ext cx="889000" cy="1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155815</xdr:rowOff>
    </xdr:from>
    <xdr:to>
      <xdr:col>41</xdr:col>
      <xdr:colOff>101600</xdr:colOff>
      <xdr:row>56</xdr:row>
      <xdr:rowOff>85965</xdr:rowOff>
    </xdr:to>
    <xdr:sp macro="" textlink="">
      <xdr:nvSpPr>
        <xdr:cNvPr id="363" name="フローチャート: 判断 362"/>
        <xdr:cNvSpPr/>
      </xdr:nvSpPr>
      <xdr:spPr>
        <a:xfrm>
          <a:off x="7810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102492</xdr:rowOff>
    </xdr:from>
    <xdr:ext cx="534377" cy="259045"/>
    <xdr:sp macro="" textlink="">
      <xdr:nvSpPr>
        <xdr:cNvPr id="364" name="テキスト ボックス 363"/>
        <xdr:cNvSpPr txBox="1"/>
      </xdr:nvSpPr>
      <xdr:spPr>
        <a:xfrm>
          <a:off x="7594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10392</xdr:rowOff>
    </xdr:from>
    <xdr:to>
      <xdr:col>36</xdr:col>
      <xdr:colOff>165100</xdr:colOff>
      <xdr:row>55</xdr:row>
      <xdr:rowOff>111992</xdr:rowOff>
    </xdr:to>
    <xdr:sp macro="" textlink="">
      <xdr:nvSpPr>
        <xdr:cNvPr id="365" name="フローチャート: 判断 364"/>
        <xdr:cNvSpPr/>
      </xdr:nvSpPr>
      <xdr:spPr>
        <a:xfrm>
          <a:off x="6921500" y="944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128519</xdr:rowOff>
    </xdr:from>
    <xdr:ext cx="534377" cy="259045"/>
    <xdr:sp macro="" textlink="">
      <xdr:nvSpPr>
        <xdr:cNvPr id="366" name="テキスト ボックス 365"/>
        <xdr:cNvSpPr txBox="1"/>
      </xdr:nvSpPr>
      <xdr:spPr>
        <a:xfrm>
          <a:off x="6705111" y="92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7420</xdr:rowOff>
    </xdr:from>
    <xdr:to>
      <xdr:col>55</xdr:col>
      <xdr:colOff>50800</xdr:colOff>
      <xdr:row>51</xdr:row>
      <xdr:rowOff>109020</xdr:rowOff>
    </xdr:to>
    <xdr:sp macro="" textlink="">
      <xdr:nvSpPr>
        <xdr:cNvPr id="372" name="楕円 371"/>
        <xdr:cNvSpPr/>
      </xdr:nvSpPr>
      <xdr:spPr>
        <a:xfrm>
          <a:off x="10426700" y="87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131897</xdr:rowOff>
    </xdr:from>
    <xdr:ext cx="599010" cy="259045"/>
    <xdr:sp macro="" textlink="">
      <xdr:nvSpPr>
        <xdr:cNvPr id="373" name="普通建設事業費該当値テキスト"/>
        <xdr:cNvSpPr txBox="1"/>
      </xdr:nvSpPr>
      <xdr:spPr>
        <a:xfrm>
          <a:off x="10528300" y="87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1999</xdr:rowOff>
    </xdr:from>
    <xdr:to>
      <xdr:col>50</xdr:col>
      <xdr:colOff>165100</xdr:colOff>
      <xdr:row>52</xdr:row>
      <xdr:rowOff>103599</xdr:rowOff>
    </xdr:to>
    <xdr:sp macro="" textlink="">
      <xdr:nvSpPr>
        <xdr:cNvPr id="374" name="楕円 373"/>
        <xdr:cNvSpPr/>
      </xdr:nvSpPr>
      <xdr:spPr>
        <a:xfrm>
          <a:off x="9588500" y="891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120126</xdr:rowOff>
    </xdr:from>
    <xdr:ext cx="599010" cy="259045"/>
    <xdr:sp macro="" textlink="">
      <xdr:nvSpPr>
        <xdr:cNvPr id="375" name="テキスト ボックス 374"/>
        <xdr:cNvSpPr txBox="1"/>
      </xdr:nvSpPr>
      <xdr:spPr>
        <a:xfrm>
          <a:off x="9339795" y="869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13723</xdr:rowOff>
    </xdr:from>
    <xdr:to>
      <xdr:col>46</xdr:col>
      <xdr:colOff>38100</xdr:colOff>
      <xdr:row>57</xdr:row>
      <xdr:rowOff>115323</xdr:rowOff>
    </xdr:to>
    <xdr:sp macro="" textlink="">
      <xdr:nvSpPr>
        <xdr:cNvPr id="376" name="楕円 375"/>
        <xdr:cNvSpPr/>
      </xdr:nvSpPr>
      <xdr:spPr>
        <a:xfrm>
          <a:off x="8699500" y="97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106450</xdr:rowOff>
    </xdr:from>
    <xdr:ext cx="534377" cy="259045"/>
    <xdr:sp macro="" textlink="">
      <xdr:nvSpPr>
        <xdr:cNvPr id="377" name="テキスト ボックス 376"/>
        <xdr:cNvSpPr txBox="1"/>
      </xdr:nvSpPr>
      <xdr:spPr>
        <a:xfrm>
          <a:off x="8483111" y="98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12319</xdr:rowOff>
    </xdr:from>
    <xdr:to>
      <xdr:col>41</xdr:col>
      <xdr:colOff>101600</xdr:colOff>
      <xdr:row>58</xdr:row>
      <xdr:rowOff>113919</xdr:rowOff>
    </xdr:to>
    <xdr:sp macro="" textlink="">
      <xdr:nvSpPr>
        <xdr:cNvPr id="378" name="楕円 377"/>
        <xdr:cNvSpPr/>
      </xdr:nvSpPr>
      <xdr:spPr>
        <a:xfrm>
          <a:off x="7810500" y="99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105046</xdr:rowOff>
    </xdr:from>
    <xdr:ext cx="534377" cy="259045"/>
    <xdr:sp macro="" textlink="">
      <xdr:nvSpPr>
        <xdr:cNvPr id="379" name="テキスト ボックス 378"/>
        <xdr:cNvSpPr txBox="1"/>
      </xdr:nvSpPr>
      <xdr:spPr>
        <a:xfrm>
          <a:off x="7594111" y="100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14409</xdr:rowOff>
    </xdr:from>
    <xdr:to>
      <xdr:col>36</xdr:col>
      <xdr:colOff>165100</xdr:colOff>
      <xdr:row>57</xdr:row>
      <xdr:rowOff>116009</xdr:rowOff>
    </xdr:to>
    <xdr:sp macro="" textlink="">
      <xdr:nvSpPr>
        <xdr:cNvPr id="380" name="楕円 379"/>
        <xdr:cNvSpPr/>
      </xdr:nvSpPr>
      <xdr:spPr>
        <a:xfrm>
          <a:off x="6921500" y="97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107136</xdr:rowOff>
    </xdr:from>
    <xdr:ext cx="534377" cy="259045"/>
    <xdr:sp macro="" textlink="">
      <xdr:nvSpPr>
        <xdr:cNvPr id="381" name="テキスト ボックス 380"/>
        <xdr:cNvSpPr txBox="1"/>
      </xdr:nvSpPr>
      <xdr:spPr>
        <a:xfrm>
          <a:off x="6705111" y="98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5" name="直線コネクタ 404"/>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6" name="普通建設事業費 （ うち新規整備　）最小値テキスト"/>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07" name="直線コネクタ 406"/>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08" name="普通建設事業費 （ うち新規整備　）最大値テキスト"/>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09" name="直線コネクタ 408"/>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23685</xdr:rowOff>
    </xdr:from>
    <xdr:to>
      <xdr:col>55</xdr:col>
      <xdr:colOff>0</xdr:colOff>
      <xdr:row>71</xdr:row>
      <xdr:rowOff>63424</xdr:rowOff>
    </xdr:to>
    <xdr:cxnSp macro="">
      <xdr:nvCxnSpPr>
        <xdr:cNvPr id="410" name="直線コネクタ 409"/>
        <xdr:cNvCxnSpPr/>
      </xdr:nvCxnSpPr>
      <xdr:spPr>
        <a:xfrm flipV="1">
          <a:off x="9639300" y="12196635"/>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118355</xdr:rowOff>
    </xdr:from>
    <xdr:ext cx="534377" cy="259045"/>
    <xdr:sp macro="" textlink="">
      <xdr:nvSpPr>
        <xdr:cNvPr id="411" name="普通建設事業費 （ うち新規整備　）平均値テキスト"/>
        <xdr:cNvSpPr txBox="1"/>
      </xdr:nvSpPr>
      <xdr:spPr>
        <a:xfrm>
          <a:off x="10528300" y="13320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2" name="フローチャート: 判断 411"/>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63424</xdr:rowOff>
    </xdr:from>
    <xdr:to>
      <xdr:col>50</xdr:col>
      <xdr:colOff>114300</xdr:colOff>
      <xdr:row>78</xdr:row>
      <xdr:rowOff>9537</xdr:rowOff>
    </xdr:to>
    <xdr:cxnSp macro="">
      <xdr:nvCxnSpPr>
        <xdr:cNvPr id="413" name="直線コネクタ 412"/>
        <xdr:cNvCxnSpPr/>
      </xdr:nvCxnSpPr>
      <xdr:spPr>
        <a:xfrm flipV="1">
          <a:off x="8750300" y="12236374"/>
          <a:ext cx="889000" cy="114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4" name="フローチャート: 判断 413"/>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72648</xdr:rowOff>
    </xdr:from>
    <xdr:ext cx="534377" cy="259045"/>
    <xdr:sp macro="" textlink="">
      <xdr:nvSpPr>
        <xdr:cNvPr id="415" name="テキスト ボックス 414"/>
        <xdr:cNvSpPr txBox="1"/>
      </xdr:nvSpPr>
      <xdr:spPr>
        <a:xfrm>
          <a:off x="9372111" y="134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9537</xdr:rowOff>
    </xdr:from>
    <xdr:to>
      <xdr:col>45</xdr:col>
      <xdr:colOff>177800</xdr:colOff>
      <xdr:row>78</xdr:row>
      <xdr:rowOff>40018</xdr:rowOff>
    </xdr:to>
    <xdr:cxnSp macro="">
      <xdr:nvCxnSpPr>
        <xdr:cNvPr id="416" name="直線コネクタ 415"/>
        <xdr:cNvCxnSpPr/>
      </xdr:nvCxnSpPr>
      <xdr:spPr>
        <a:xfrm flipV="1">
          <a:off x="7861300" y="13382637"/>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17" name="フローチャート: 判断 416"/>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77767</xdr:rowOff>
    </xdr:from>
    <xdr:ext cx="534377" cy="259045"/>
    <xdr:sp macro="" textlink="">
      <xdr:nvSpPr>
        <xdr:cNvPr id="418" name="テキスト ボックス 417"/>
        <xdr:cNvSpPr txBox="1"/>
      </xdr:nvSpPr>
      <xdr:spPr>
        <a:xfrm>
          <a:off x="8483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81674</xdr:rowOff>
    </xdr:from>
    <xdr:to>
      <xdr:col>41</xdr:col>
      <xdr:colOff>50800</xdr:colOff>
      <xdr:row>78</xdr:row>
      <xdr:rowOff>40018</xdr:rowOff>
    </xdr:to>
    <xdr:cxnSp macro="">
      <xdr:nvCxnSpPr>
        <xdr:cNvPr id="419" name="直線コネクタ 418"/>
        <xdr:cNvCxnSpPr/>
      </xdr:nvCxnSpPr>
      <xdr:spPr>
        <a:xfrm>
          <a:off x="6972300" y="13283324"/>
          <a:ext cx="889000" cy="1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0" name="フローチャート: 判断 419"/>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46727</xdr:rowOff>
    </xdr:from>
    <xdr:ext cx="534377" cy="259045"/>
    <xdr:sp macro="" textlink="">
      <xdr:nvSpPr>
        <xdr:cNvPr id="421" name="テキスト ボックス 420"/>
        <xdr:cNvSpPr txBox="1"/>
      </xdr:nvSpPr>
      <xdr:spPr>
        <a:xfrm>
          <a:off x="7594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2" name="フローチャート: 判断 421"/>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3" name="テキスト ボックス 422"/>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144335</xdr:rowOff>
    </xdr:from>
    <xdr:to>
      <xdr:col>55</xdr:col>
      <xdr:colOff>50800</xdr:colOff>
      <xdr:row>71</xdr:row>
      <xdr:rowOff>74485</xdr:rowOff>
    </xdr:to>
    <xdr:sp macro="" textlink="">
      <xdr:nvSpPr>
        <xdr:cNvPr id="429" name="楕円 428"/>
        <xdr:cNvSpPr/>
      </xdr:nvSpPr>
      <xdr:spPr>
        <a:xfrm>
          <a:off x="10426700" y="121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97362</xdr:rowOff>
    </xdr:from>
    <xdr:ext cx="599010" cy="259045"/>
    <xdr:sp macro="" textlink="">
      <xdr:nvSpPr>
        <xdr:cNvPr id="430" name="普通建設事業費 （ うち新規整備　）該当値テキスト"/>
        <xdr:cNvSpPr txBox="1"/>
      </xdr:nvSpPr>
      <xdr:spPr>
        <a:xfrm>
          <a:off x="10528300" y="1209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12624</xdr:rowOff>
    </xdr:from>
    <xdr:to>
      <xdr:col>50</xdr:col>
      <xdr:colOff>165100</xdr:colOff>
      <xdr:row>71</xdr:row>
      <xdr:rowOff>114224</xdr:rowOff>
    </xdr:to>
    <xdr:sp macro="" textlink="">
      <xdr:nvSpPr>
        <xdr:cNvPr id="431" name="楕円 430"/>
        <xdr:cNvSpPr/>
      </xdr:nvSpPr>
      <xdr:spPr>
        <a:xfrm>
          <a:off x="9588500" y="1218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130751</xdr:rowOff>
    </xdr:from>
    <xdr:ext cx="599010" cy="259045"/>
    <xdr:sp macro="" textlink="">
      <xdr:nvSpPr>
        <xdr:cNvPr id="432" name="テキスト ボックス 431"/>
        <xdr:cNvSpPr txBox="1"/>
      </xdr:nvSpPr>
      <xdr:spPr>
        <a:xfrm>
          <a:off x="9339795" y="119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130187</xdr:rowOff>
    </xdr:from>
    <xdr:to>
      <xdr:col>46</xdr:col>
      <xdr:colOff>38100</xdr:colOff>
      <xdr:row>78</xdr:row>
      <xdr:rowOff>60337</xdr:rowOff>
    </xdr:to>
    <xdr:sp macro="" textlink="">
      <xdr:nvSpPr>
        <xdr:cNvPr id="433" name="楕円 432"/>
        <xdr:cNvSpPr/>
      </xdr:nvSpPr>
      <xdr:spPr>
        <a:xfrm>
          <a:off x="8699500" y="133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76864</xdr:rowOff>
    </xdr:from>
    <xdr:ext cx="534377" cy="259045"/>
    <xdr:sp macro="" textlink="">
      <xdr:nvSpPr>
        <xdr:cNvPr id="434" name="テキスト ボックス 433"/>
        <xdr:cNvSpPr txBox="1"/>
      </xdr:nvSpPr>
      <xdr:spPr>
        <a:xfrm>
          <a:off x="8483111" y="131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160668</xdr:rowOff>
    </xdr:from>
    <xdr:to>
      <xdr:col>41</xdr:col>
      <xdr:colOff>101600</xdr:colOff>
      <xdr:row>78</xdr:row>
      <xdr:rowOff>90818</xdr:rowOff>
    </xdr:to>
    <xdr:sp macro="" textlink="">
      <xdr:nvSpPr>
        <xdr:cNvPr id="435" name="楕円 434"/>
        <xdr:cNvSpPr/>
      </xdr:nvSpPr>
      <xdr:spPr>
        <a:xfrm>
          <a:off x="7810500" y="133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81945</xdr:rowOff>
    </xdr:from>
    <xdr:ext cx="534377" cy="259045"/>
    <xdr:sp macro="" textlink="">
      <xdr:nvSpPr>
        <xdr:cNvPr id="436" name="テキスト ボックス 435"/>
        <xdr:cNvSpPr txBox="1"/>
      </xdr:nvSpPr>
      <xdr:spPr>
        <a:xfrm>
          <a:off x="7594111" y="134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30874</xdr:rowOff>
    </xdr:from>
    <xdr:to>
      <xdr:col>36</xdr:col>
      <xdr:colOff>165100</xdr:colOff>
      <xdr:row>77</xdr:row>
      <xdr:rowOff>132474</xdr:rowOff>
    </xdr:to>
    <xdr:sp macro="" textlink="">
      <xdr:nvSpPr>
        <xdr:cNvPr id="437" name="楕円 436"/>
        <xdr:cNvSpPr/>
      </xdr:nvSpPr>
      <xdr:spPr>
        <a:xfrm>
          <a:off x="6921500" y="132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123601</xdr:rowOff>
    </xdr:from>
    <xdr:ext cx="534377" cy="259045"/>
    <xdr:sp macro="" textlink="">
      <xdr:nvSpPr>
        <xdr:cNvPr id="438" name="テキスト ボックス 437"/>
        <xdr:cNvSpPr txBox="1"/>
      </xdr:nvSpPr>
      <xdr:spPr>
        <a:xfrm>
          <a:off x="6705111" y="1332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4" name="直線コネクタ 463"/>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5" name="普通建設事業費 （ うち更新整備　）最小値テキスト"/>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6" name="直線コネクタ 465"/>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67" name="普通建設事業費 （ うち更新整備　）最大値テキスト"/>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68" name="直線コネクタ 467"/>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38218</xdr:rowOff>
    </xdr:from>
    <xdr:to>
      <xdr:col>55</xdr:col>
      <xdr:colOff>0</xdr:colOff>
      <xdr:row>96</xdr:row>
      <xdr:rowOff>156780</xdr:rowOff>
    </xdr:to>
    <xdr:cxnSp macro="">
      <xdr:nvCxnSpPr>
        <xdr:cNvPr id="469" name="直線コネクタ 468"/>
        <xdr:cNvCxnSpPr/>
      </xdr:nvCxnSpPr>
      <xdr:spPr>
        <a:xfrm flipV="1">
          <a:off x="9639300" y="16497418"/>
          <a:ext cx="838200" cy="1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0" name="普通建設事業費 （ うち更新整備　）平均値テキスト"/>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1" name="フローチャート: 判断 470"/>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130197</xdr:rowOff>
    </xdr:from>
    <xdr:to>
      <xdr:col>50</xdr:col>
      <xdr:colOff>114300</xdr:colOff>
      <xdr:row>96</xdr:row>
      <xdr:rowOff>156780</xdr:rowOff>
    </xdr:to>
    <xdr:cxnSp macro="">
      <xdr:nvCxnSpPr>
        <xdr:cNvPr id="472" name="直線コネクタ 471"/>
        <xdr:cNvCxnSpPr/>
      </xdr:nvCxnSpPr>
      <xdr:spPr>
        <a:xfrm>
          <a:off x="8750300" y="16417947"/>
          <a:ext cx="889000" cy="19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3" name="フローチャート: 判断 472"/>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74" name="テキスト ボックス 473"/>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130197</xdr:rowOff>
    </xdr:from>
    <xdr:to>
      <xdr:col>45</xdr:col>
      <xdr:colOff>177800</xdr:colOff>
      <xdr:row>96</xdr:row>
      <xdr:rowOff>163606</xdr:rowOff>
    </xdr:to>
    <xdr:cxnSp macro="">
      <xdr:nvCxnSpPr>
        <xdr:cNvPr id="475" name="直線コネクタ 474"/>
        <xdr:cNvCxnSpPr/>
      </xdr:nvCxnSpPr>
      <xdr:spPr>
        <a:xfrm flipV="1">
          <a:off x="7861300" y="16417947"/>
          <a:ext cx="889000" cy="20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6" name="フローチャート: 判断 475"/>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77" name="テキスト ボックス 476"/>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21121</xdr:rowOff>
    </xdr:from>
    <xdr:to>
      <xdr:col>41</xdr:col>
      <xdr:colOff>50800</xdr:colOff>
      <xdr:row>96</xdr:row>
      <xdr:rowOff>163606</xdr:rowOff>
    </xdr:to>
    <xdr:cxnSp macro="">
      <xdr:nvCxnSpPr>
        <xdr:cNvPr id="478" name="直線コネクタ 477"/>
        <xdr:cNvCxnSpPr/>
      </xdr:nvCxnSpPr>
      <xdr:spPr>
        <a:xfrm>
          <a:off x="6972300" y="16480321"/>
          <a:ext cx="889000" cy="14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79" name="フローチャート: 判断 478"/>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29063</xdr:rowOff>
    </xdr:from>
    <xdr:ext cx="534377" cy="259045"/>
    <xdr:sp macro="" textlink="">
      <xdr:nvSpPr>
        <xdr:cNvPr id="480" name="テキスト ボックス 479"/>
        <xdr:cNvSpPr txBox="1"/>
      </xdr:nvSpPr>
      <xdr:spPr>
        <a:xfrm>
          <a:off x="7594111" y="16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1" name="フローチャート: 判断 480"/>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70104</xdr:rowOff>
    </xdr:from>
    <xdr:ext cx="534377" cy="259045"/>
    <xdr:sp macro="" textlink="">
      <xdr:nvSpPr>
        <xdr:cNvPr id="482" name="テキスト ボックス 481"/>
        <xdr:cNvSpPr txBox="1"/>
      </xdr:nvSpPr>
      <xdr:spPr>
        <a:xfrm>
          <a:off x="6705111" y="165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158868</xdr:rowOff>
    </xdr:from>
    <xdr:to>
      <xdr:col>55</xdr:col>
      <xdr:colOff>50800</xdr:colOff>
      <xdr:row>96</xdr:row>
      <xdr:rowOff>89018</xdr:rowOff>
    </xdr:to>
    <xdr:sp macro="" textlink="">
      <xdr:nvSpPr>
        <xdr:cNvPr id="488" name="楕円 487"/>
        <xdr:cNvSpPr/>
      </xdr:nvSpPr>
      <xdr:spPr>
        <a:xfrm>
          <a:off x="10426700" y="164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137295</xdr:rowOff>
    </xdr:from>
    <xdr:ext cx="534377" cy="259045"/>
    <xdr:sp macro="" textlink="">
      <xdr:nvSpPr>
        <xdr:cNvPr id="489" name="普通建設事業費 （ うち更新整備　）該当値テキスト"/>
        <xdr:cNvSpPr txBox="1"/>
      </xdr:nvSpPr>
      <xdr:spPr>
        <a:xfrm>
          <a:off x="10528300" y="1642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105980</xdr:rowOff>
    </xdr:from>
    <xdr:to>
      <xdr:col>50</xdr:col>
      <xdr:colOff>165100</xdr:colOff>
      <xdr:row>97</xdr:row>
      <xdr:rowOff>36130</xdr:rowOff>
    </xdr:to>
    <xdr:sp macro="" textlink="">
      <xdr:nvSpPr>
        <xdr:cNvPr id="490" name="楕円 489"/>
        <xdr:cNvSpPr/>
      </xdr:nvSpPr>
      <xdr:spPr>
        <a:xfrm>
          <a:off x="9588500" y="165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27257</xdr:rowOff>
    </xdr:from>
    <xdr:ext cx="534377" cy="259045"/>
    <xdr:sp macro="" textlink="">
      <xdr:nvSpPr>
        <xdr:cNvPr id="491" name="テキスト ボックス 490"/>
        <xdr:cNvSpPr txBox="1"/>
      </xdr:nvSpPr>
      <xdr:spPr>
        <a:xfrm>
          <a:off x="9372111" y="1665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79397</xdr:rowOff>
    </xdr:from>
    <xdr:to>
      <xdr:col>46</xdr:col>
      <xdr:colOff>38100</xdr:colOff>
      <xdr:row>96</xdr:row>
      <xdr:rowOff>9547</xdr:rowOff>
    </xdr:to>
    <xdr:sp macro="" textlink="">
      <xdr:nvSpPr>
        <xdr:cNvPr id="492" name="楕円 491"/>
        <xdr:cNvSpPr/>
      </xdr:nvSpPr>
      <xdr:spPr>
        <a:xfrm>
          <a:off x="8699500" y="163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674</xdr:rowOff>
    </xdr:from>
    <xdr:ext cx="534377" cy="259045"/>
    <xdr:sp macro="" textlink="">
      <xdr:nvSpPr>
        <xdr:cNvPr id="493" name="テキスト ボックス 492"/>
        <xdr:cNvSpPr txBox="1"/>
      </xdr:nvSpPr>
      <xdr:spPr>
        <a:xfrm>
          <a:off x="8483111" y="1645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112806</xdr:rowOff>
    </xdr:from>
    <xdr:to>
      <xdr:col>41</xdr:col>
      <xdr:colOff>101600</xdr:colOff>
      <xdr:row>97</xdr:row>
      <xdr:rowOff>42956</xdr:rowOff>
    </xdr:to>
    <xdr:sp macro="" textlink="">
      <xdr:nvSpPr>
        <xdr:cNvPr id="494" name="楕円 493"/>
        <xdr:cNvSpPr/>
      </xdr:nvSpPr>
      <xdr:spPr>
        <a:xfrm>
          <a:off x="7810500" y="165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34083</xdr:rowOff>
    </xdr:from>
    <xdr:ext cx="534377" cy="259045"/>
    <xdr:sp macro="" textlink="">
      <xdr:nvSpPr>
        <xdr:cNvPr id="495" name="テキスト ボックス 494"/>
        <xdr:cNvSpPr txBox="1"/>
      </xdr:nvSpPr>
      <xdr:spPr>
        <a:xfrm>
          <a:off x="7594111" y="1666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141771</xdr:rowOff>
    </xdr:from>
    <xdr:to>
      <xdr:col>36</xdr:col>
      <xdr:colOff>165100</xdr:colOff>
      <xdr:row>96</xdr:row>
      <xdr:rowOff>71921</xdr:rowOff>
    </xdr:to>
    <xdr:sp macro="" textlink="">
      <xdr:nvSpPr>
        <xdr:cNvPr id="496" name="楕円 495"/>
        <xdr:cNvSpPr/>
      </xdr:nvSpPr>
      <xdr:spPr>
        <a:xfrm>
          <a:off x="6921500" y="164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88448</xdr:rowOff>
    </xdr:from>
    <xdr:ext cx="534377" cy="259045"/>
    <xdr:sp macro="" textlink="">
      <xdr:nvSpPr>
        <xdr:cNvPr id="497" name="テキスト ボックス 496"/>
        <xdr:cNvSpPr txBox="1"/>
      </xdr:nvSpPr>
      <xdr:spPr>
        <a:xfrm>
          <a:off x="6705111" y="162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74876</xdr:rowOff>
    </xdr:from>
    <xdr:to>
      <xdr:col>85</xdr:col>
      <xdr:colOff>126364</xdr:colOff>
      <xdr:row>39</xdr:row>
      <xdr:rowOff>98878</xdr:rowOff>
    </xdr:to>
    <xdr:cxnSp macro="">
      <xdr:nvCxnSpPr>
        <xdr:cNvPr id="523" name="直線コネクタ 522"/>
        <xdr:cNvCxnSpPr/>
      </xdr:nvCxnSpPr>
      <xdr:spPr>
        <a:xfrm flipV="1">
          <a:off x="16317595" y="6247076"/>
          <a:ext cx="1269" cy="5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21553</xdr:rowOff>
    </xdr:from>
    <xdr:ext cx="534377" cy="259045"/>
    <xdr:sp macro="" textlink="">
      <xdr:nvSpPr>
        <xdr:cNvPr id="526" name="災害復旧事業費最大値テキスト"/>
        <xdr:cNvSpPr txBox="1"/>
      </xdr:nvSpPr>
      <xdr:spPr>
        <a:xfrm>
          <a:off x="16370300" y="60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74876</xdr:rowOff>
    </xdr:from>
    <xdr:to>
      <xdr:col>86</xdr:col>
      <xdr:colOff>25400</xdr:colOff>
      <xdr:row>36</xdr:row>
      <xdr:rowOff>74876</xdr:rowOff>
    </xdr:to>
    <xdr:cxnSp macro="">
      <xdr:nvCxnSpPr>
        <xdr:cNvPr id="527" name="直線コネクタ 526"/>
        <xdr:cNvCxnSpPr/>
      </xdr:nvCxnSpPr>
      <xdr:spPr>
        <a:xfrm>
          <a:off x="16230600" y="6247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125625</xdr:rowOff>
    </xdr:from>
    <xdr:to>
      <xdr:col>85</xdr:col>
      <xdr:colOff>127000</xdr:colOff>
      <xdr:row>38</xdr:row>
      <xdr:rowOff>165058</xdr:rowOff>
    </xdr:to>
    <xdr:cxnSp macro="">
      <xdr:nvCxnSpPr>
        <xdr:cNvPr id="528" name="直線コネクタ 527"/>
        <xdr:cNvCxnSpPr/>
      </xdr:nvCxnSpPr>
      <xdr:spPr>
        <a:xfrm>
          <a:off x="15481300" y="6640725"/>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108230</xdr:rowOff>
    </xdr:from>
    <xdr:ext cx="469744" cy="259045"/>
    <xdr:sp macro="" textlink="">
      <xdr:nvSpPr>
        <xdr:cNvPr id="529" name="災害復旧事業費平均値テキスト"/>
        <xdr:cNvSpPr txBox="1"/>
      </xdr:nvSpPr>
      <xdr:spPr>
        <a:xfrm>
          <a:off x="16370300" y="6623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129803</xdr:rowOff>
    </xdr:from>
    <xdr:to>
      <xdr:col>85</xdr:col>
      <xdr:colOff>177800</xdr:colOff>
      <xdr:row>39</xdr:row>
      <xdr:rowOff>59953</xdr:rowOff>
    </xdr:to>
    <xdr:sp macro="" textlink="">
      <xdr:nvSpPr>
        <xdr:cNvPr id="530" name="フローチャート: 判断 529"/>
        <xdr:cNvSpPr/>
      </xdr:nvSpPr>
      <xdr:spPr>
        <a:xfrm>
          <a:off x="16268700" y="664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45010</xdr:rowOff>
    </xdr:from>
    <xdr:to>
      <xdr:col>81</xdr:col>
      <xdr:colOff>50800</xdr:colOff>
      <xdr:row>38</xdr:row>
      <xdr:rowOff>125625</xdr:rowOff>
    </xdr:to>
    <xdr:cxnSp macro="">
      <xdr:nvCxnSpPr>
        <xdr:cNvPr id="531" name="直線コネクタ 530"/>
        <xdr:cNvCxnSpPr/>
      </xdr:nvCxnSpPr>
      <xdr:spPr>
        <a:xfrm>
          <a:off x="14592300" y="5359960"/>
          <a:ext cx="889000" cy="128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138865</xdr:rowOff>
    </xdr:from>
    <xdr:to>
      <xdr:col>81</xdr:col>
      <xdr:colOff>101600</xdr:colOff>
      <xdr:row>39</xdr:row>
      <xdr:rowOff>69015</xdr:rowOff>
    </xdr:to>
    <xdr:sp macro="" textlink="">
      <xdr:nvSpPr>
        <xdr:cNvPr id="532" name="フローチャート: 判断 531"/>
        <xdr:cNvSpPr/>
      </xdr:nvSpPr>
      <xdr:spPr>
        <a:xfrm>
          <a:off x="15430500" y="665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60142</xdr:rowOff>
    </xdr:from>
    <xdr:ext cx="469744" cy="259045"/>
    <xdr:sp macro="" textlink="">
      <xdr:nvSpPr>
        <xdr:cNvPr id="533" name="テキスト ボックス 532"/>
        <xdr:cNvSpPr txBox="1"/>
      </xdr:nvSpPr>
      <xdr:spPr>
        <a:xfrm>
          <a:off x="15246428" y="674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45010</xdr:rowOff>
    </xdr:from>
    <xdr:to>
      <xdr:col>76</xdr:col>
      <xdr:colOff>114300</xdr:colOff>
      <xdr:row>38</xdr:row>
      <xdr:rowOff>10378</xdr:rowOff>
    </xdr:to>
    <xdr:cxnSp macro="">
      <xdr:nvCxnSpPr>
        <xdr:cNvPr id="534" name="直線コネクタ 533"/>
        <xdr:cNvCxnSpPr/>
      </xdr:nvCxnSpPr>
      <xdr:spPr>
        <a:xfrm flipV="1">
          <a:off x="13703300" y="5359960"/>
          <a:ext cx="889000" cy="116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102795</xdr:rowOff>
    </xdr:from>
    <xdr:to>
      <xdr:col>76</xdr:col>
      <xdr:colOff>165100</xdr:colOff>
      <xdr:row>39</xdr:row>
      <xdr:rowOff>32945</xdr:rowOff>
    </xdr:to>
    <xdr:sp macro="" textlink="">
      <xdr:nvSpPr>
        <xdr:cNvPr id="535" name="フローチャート: 判断 534"/>
        <xdr:cNvSpPr/>
      </xdr:nvSpPr>
      <xdr:spPr>
        <a:xfrm>
          <a:off x="145415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24072</xdr:rowOff>
    </xdr:from>
    <xdr:ext cx="469744" cy="259045"/>
    <xdr:sp macro="" textlink="">
      <xdr:nvSpPr>
        <xdr:cNvPr id="536" name="テキスト ボックス 535"/>
        <xdr:cNvSpPr txBox="1"/>
      </xdr:nvSpPr>
      <xdr:spPr>
        <a:xfrm>
          <a:off x="14357428" y="671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10378</xdr:rowOff>
    </xdr:from>
    <xdr:to>
      <xdr:col>71</xdr:col>
      <xdr:colOff>177800</xdr:colOff>
      <xdr:row>39</xdr:row>
      <xdr:rowOff>98878</xdr:rowOff>
    </xdr:to>
    <xdr:cxnSp macro="">
      <xdr:nvCxnSpPr>
        <xdr:cNvPr id="537" name="直線コネクタ 536"/>
        <xdr:cNvCxnSpPr/>
      </xdr:nvCxnSpPr>
      <xdr:spPr>
        <a:xfrm flipV="1">
          <a:off x="12814300" y="6525478"/>
          <a:ext cx="889000" cy="2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73127</xdr:rowOff>
    </xdr:from>
    <xdr:to>
      <xdr:col>72</xdr:col>
      <xdr:colOff>38100</xdr:colOff>
      <xdr:row>39</xdr:row>
      <xdr:rowOff>3277</xdr:rowOff>
    </xdr:to>
    <xdr:sp macro="" textlink="">
      <xdr:nvSpPr>
        <xdr:cNvPr id="538" name="フローチャート: 判断 537"/>
        <xdr:cNvSpPr/>
      </xdr:nvSpPr>
      <xdr:spPr>
        <a:xfrm>
          <a:off x="13652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165854</xdr:rowOff>
    </xdr:from>
    <xdr:ext cx="469744" cy="259045"/>
    <xdr:sp macro="" textlink="">
      <xdr:nvSpPr>
        <xdr:cNvPr id="539" name="テキスト ボックス 538"/>
        <xdr:cNvSpPr txBox="1"/>
      </xdr:nvSpPr>
      <xdr:spPr>
        <a:xfrm>
          <a:off x="13468428" y="66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95627</xdr:rowOff>
    </xdr:from>
    <xdr:to>
      <xdr:col>67</xdr:col>
      <xdr:colOff>101600</xdr:colOff>
      <xdr:row>39</xdr:row>
      <xdr:rowOff>25777</xdr:rowOff>
    </xdr:to>
    <xdr:sp macro="" textlink="">
      <xdr:nvSpPr>
        <xdr:cNvPr id="540" name="フローチャート: 判断 539"/>
        <xdr:cNvSpPr/>
      </xdr:nvSpPr>
      <xdr:spPr>
        <a:xfrm>
          <a:off x="12763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42304</xdr:rowOff>
    </xdr:from>
    <xdr:ext cx="469744" cy="259045"/>
    <xdr:sp macro="" textlink="">
      <xdr:nvSpPr>
        <xdr:cNvPr id="541" name="テキスト ボックス 540"/>
        <xdr:cNvSpPr txBox="1"/>
      </xdr:nvSpPr>
      <xdr:spPr>
        <a:xfrm>
          <a:off x="12579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114258</xdr:rowOff>
    </xdr:from>
    <xdr:to>
      <xdr:col>85</xdr:col>
      <xdr:colOff>177800</xdr:colOff>
      <xdr:row>39</xdr:row>
      <xdr:rowOff>44408</xdr:rowOff>
    </xdr:to>
    <xdr:sp macro="" textlink="">
      <xdr:nvSpPr>
        <xdr:cNvPr id="547" name="楕円 546"/>
        <xdr:cNvSpPr/>
      </xdr:nvSpPr>
      <xdr:spPr>
        <a:xfrm>
          <a:off x="16268700" y="66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73635</xdr:rowOff>
    </xdr:from>
    <xdr:ext cx="469744" cy="259045"/>
    <xdr:sp macro="" textlink="">
      <xdr:nvSpPr>
        <xdr:cNvPr id="548" name="災害復旧事業費該当値テキスト"/>
        <xdr:cNvSpPr txBox="1"/>
      </xdr:nvSpPr>
      <xdr:spPr>
        <a:xfrm>
          <a:off x="16370300" y="64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74825</xdr:rowOff>
    </xdr:from>
    <xdr:to>
      <xdr:col>81</xdr:col>
      <xdr:colOff>101600</xdr:colOff>
      <xdr:row>39</xdr:row>
      <xdr:rowOff>4975</xdr:rowOff>
    </xdr:to>
    <xdr:sp macro="" textlink="">
      <xdr:nvSpPr>
        <xdr:cNvPr id="549" name="楕円 548"/>
        <xdr:cNvSpPr/>
      </xdr:nvSpPr>
      <xdr:spPr>
        <a:xfrm>
          <a:off x="15430500" y="65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21502</xdr:rowOff>
    </xdr:from>
    <xdr:ext cx="469744" cy="259045"/>
    <xdr:sp macro="" textlink="">
      <xdr:nvSpPr>
        <xdr:cNvPr id="550" name="テキスト ボックス 549"/>
        <xdr:cNvSpPr txBox="1"/>
      </xdr:nvSpPr>
      <xdr:spPr>
        <a:xfrm>
          <a:off x="15246428" y="636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165660</xdr:rowOff>
    </xdr:from>
    <xdr:to>
      <xdr:col>76</xdr:col>
      <xdr:colOff>165100</xdr:colOff>
      <xdr:row>31</xdr:row>
      <xdr:rowOff>95810</xdr:rowOff>
    </xdr:to>
    <xdr:sp macro="" textlink="">
      <xdr:nvSpPr>
        <xdr:cNvPr id="551" name="楕円 550"/>
        <xdr:cNvSpPr/>
      </xdr:nvSpPr>
      <xdr:spPr>
        <a:xfrm>
          <a:off x="14541500" y="53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112337</xdr:rowOff>
    </xdr:from>
    <xdr:ext cx="534377" cy="259045"/>
    <xdr:sp macro="" textlink="">
      <xdr:nvSpPr>
        <xdr:cNvPr id="552" name="テキスト ボックス 551"/>
        <xdr:cNvSpPr txBox="1"/>
      </xdr:nvSpPr>
      <xdr:spPr>
        <a:xfrm>
          <a:off x="14325111" y="50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131028</xdr:rowOff>
    </xdr:from>
    <xdr:to>
      <xdr:col>72</xdr:col>
      <xdr:colOff>38100</xdr:colOff>
      <xdr:row>38</xdr:row>
      <xdr:rowOff>61178</xdr:rowOff>
    </xdr:to>
    <xdr:sp macro="" textlink="">
      <xdr:nvSpPr>
        <xdr:cNvPr id="553" name="楕円 552"/>
        <xdr:cNvSpPr/>
      </xdr:nvSpPr>
      <xdr:spPr>
        <a:xfrm>
          <a:off x="136525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77705</xdr:rowOff>
    </xdr:from>
    <xdr:ext cx="534377" cy="259045"/>
    <xdr:sp macro="" textlink="">
      <xdr:nvSpPr>
        <xdr:cNvPr id="554" name="テキスト ボックス 553"/>
        <xdr:cNvSpPr txBox="1"/>
      </xdr:nvSpPr>
      <xdr:spPr>
        <a:xfrm>
          <a:off x="13436111" y="624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5" name="楕円 55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6" name="テキスト ボックス 55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9" name="直線コネクタ 628"/>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30" name="公債費最小値テキスト"/>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1" name="直線コネクタ 630"/>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2" name="公債費最大値テキスト"/>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3" name="直線コネクタ 632"/>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161493</xdr:rowOff>
    </xdr:from>
    <xdr:to>
      <xdr:col>85</xdr:col>
      <xdr:colOff>127000</xdr:colOff>
      <xdr:row>74</xdr:row>
      <xdr:rowOff>64148</xdr:rowOff>
    </xdr:to>
    <xdr:cxnSp macro="">
      <xdr:nvCxnSpPr>
        <xdr:cNvPr id="634" name="直線コネクタ 633"/>
        <xdr:cNvCxnSpPr/>
      </xdr:nvCxnSpPr>
      <xdr:spPr>
        <a:xfrm flipV="1">
          <a:off x="15481300" y="12677343"/>
          <a:ext cx="838200" cy="7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66768</xdr:rowOff>
    </xdr:from>
    <xdr:ext cx="534377" cy="259045"/>
    <xdr:sp macro="" textlink="">
      <xdr:nvSpPr>
        <xdr:cNvPr id="635" name="公債費平均値テキスト"/>
        <xdr:cNvSpPr txBox="1"/>
      </xdr:nvSpPr>
      <xdr:spPr>
        <a:xfrm>
          <a:off x="16370300" y="12754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6" name="フローチャート: 判断 635"/>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64148</xdr:rowOff>
    </xdr:from>
    <xdr:to>
      <xdr:col>81</xdr:col>
      <xdr:colOff>50800</xdr:colOff>
      <xdr:row>74</xdr:row>
      <xdr:rowOff>111823</xdr:rowOff>
    </xdr:to>
    <xdr:cxnSp macro="">
      <xdr:nvCxnSpPr>
        <xdr:cNvPr id="637" name="直線コネクタ 636"/>
        <xdr:cNvCxnSpPr/>
      </xdr:nvCxnSpPr>
      <xdr:spPr>
        <a:xfrm flipV="1">
          <a:off x="14592300" y="12751448"/>
          <a:ext cx="889000" cy="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8" name="フローチャート: 判断 637"/>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33608</xdr:rowOff>
    </xdr:from>
    <xdr:ext cx="534377" cy="259045"/>
    <xdr:sp macro="" textlink="">
      <xdr:nvSpPr>
        <xdr:cNvPr id="639" name="テキスト ボックス 638"/>
        <xdr:cNvSpPr txBox="1"/>
      </xdr:nvSpPr>
      <xdr:spPr>
        <a:xfrm>
          <a:off x="15214111" y="128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111823</xdr:rowOff>
    </xdr:from>
    <xdr:to>
      <xdr:col>76</xdr:col>
      <xdr:colOff>114300</xdr:colOff>
      <xdr:row>74</xdr:row>
      <xdr:rowOff>160706</xdr:rowOff>
    </xdr:to>
    <xdr:cxnSp macro="">
      <xdr:nvCxnSpPr>
        <xdr:cNvPr id="640" name="直線コネクタ 639"/>
        <xdr:cNvCxnSpPr/>
      </xdr:nvCxnSpPr>
      <xdr:spPr>
        <a:xfrm flipV="1">
          <a:off x="13703300" y="12799123"/>
          <a:ext cx="8890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1" name="フローチャート: 判断 640"/>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60951</xdr:rowOff>
    </xdr:from>
    <xdr:ext cx="534377" cy="259045"/>
    <xdr:sp macro="" textlink="">
      <xdr:nvSpPr>
        <xdr:cNvPr id="642" name="テキスト ボックス 641"/>
        <xdr:cNvSpPr txBox="1"/>
      </xdr:nvSpPr>
      <xdr:spPr>
        <a:xfrm>
          <a:off x="14325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160706</xdr:rowOff>
    </xdr:from>
    <xdr:to>
      <xdr:col>71</xdr:col>
      <xdr:colOff>177800</xdr:colOff>
      <xdr:row>75</xdr:row>
      <xdr:rowOff>27000</xdr:rowOff>
    </xdr:to>
    <xdr:cxnSp macro="">
      <xdr:nvCxnSpPr>
        <xdr:cNvPr id="643" name="直線コネクタ 642"/>
        <xdr:cNvCxnSpPr/>
      </xdr:nvCxnSpPr>
      <xdr:spPr>
        <a:xfrm flipV="1">
          <a:off x="12814300" y="12848006"/>
          <a:ext cx="8890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4" name="フローチャート: 判断 643"/>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69346</xdr:rowOff>
    </xdr:from>
    <xdr:ext cx="534377" cy="259045"/>
    <xdr:sp macro="" textlink="">
      <xdr:nvSpPr>
        <xdr:cNvPr id="645" name="テキスト ボックス 644"/>
        <xdr:cNvSpPr txBox="1"/>
      </xdr:nvSpPr>
      <xdr:spPr>
        <a:xfrm>
          <a:off x="13436111" y="129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6" name="フローチャート: 判断 645"/>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91215</xdr:rowOff>
    </xdr:from>
    <xdr:ext cx="534377" cy="259045"/>
    <xdr:sp macro="" textlink="">
      <xdr:nvSpPr>
        <xdr:cNvPr id="647" name="テキスト ボックス 646"/>
        <xdr:cNvSpPr txBox="1"/>
      </xdr:nvSpPr>
      <xdr:spPr>
        <a:xfrm>
          <a:off x="12547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110693</xdr:rowOff>
    </xdr:from>
    <xdr:to>
      <xdr:col>85</xdr:col>
      <xdr:colOff>177800</xdr:colOff>
      <xdr:row>74</xdr:row>
      <xdr:rowOff>40843</xdr:rowOff>
    </xdr:to>
    <xdr:sp macro="" textlink="">
      <xdr:nvSpPr>
        <xdr:cNvPr id="653" name="楕円 652"/>
        <xdr:cNvSpPr/>
      </xdr:nvSpPr>
      <xdr:spPr>
        <a:xfrm>
          <a:off x="16268700" y="12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133570</xdr:rowOff>
    </xdr:from>
    <xdr:ext cx="534377" cy="259045"/>
    <xdr:sp macro="" textlink="">
      <xdr:nvSpPr>
        <xdr:cNvPr id="654" name="公債費該当値テキスト"/>
        <xdr:cNvSpPr txBox="1"/>
      </xdr:nvSpPr>
      <xdr:spPr>
        <a:xfrm>
          <a:off x="16370300" y="1247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13348</xdr:rowOff>
    </xdr:from>
    <xdr:to>
      <xdr:col>81</xdr:col>
      <xdr:colOff>101600</xdr:colOff>
      <xdr:row>74</xdr:row>
      <xdr:rowOff>114948</xdr:rowOff>
    </xdr:to>
    <xdr:sp macro="" textlink="">
      <xdr:nvSpPr>
        <xdr:cNvPr id="655" name="楕円 654"/>
        <xdr:cNvSpPr/>
      </xdr:nvSpPr>
      <xdr:spPr>
        <a:xfrm>
          <a:off x="15430500" y="12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131475</xdr:rowOff>
    </xdr:from>
    <xdr:ext cx="534377" cy="259045"/>
    <xdr:sp macro="" textlink="">
      <xdr:nvSpPr>
        <xdr:cNvPr id="656" name="テキスト ボックス 655"/>
        <xdr:cNvSpPr txBox="1"/>
      </xdr:nvSpPr>
      <xdr:spPr>
        <a:xfrm>
          <a:off x="15214111" y="1247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61023</xdr:rowOff>
    </xdr:from>
    <xdr:to>
      <xdr:col>76</xdr:col>
      <xdr:colOff>165100</xdr:colOff>
      <xdr:row>74</xdr:row>
      <xdr:rowOff>162623</xdr:rowOff>
    </xdr:to>
    <xdr:sp macro="" textlink="">
      <xdr:nvSpPr>
        <xdr:cNvPr id="657" name="楕円 656"/>
        <xdr:cNvSpPr/>
      </xdr:nvSpPr>
      <xdr:spPr>
        <a:xfrm>
          <a:off x="14541500" y="127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7700</xdr:rowOff>
    </xdr:from>
    <xdr:ext cx="534377" cy="259045"/>
    <xdr:sp macro="" textlink="">
      <xdr:nvSpPr>
        <xdr:cNvPr id="658" name="テキスト ボックス 657"/>
        <xdr:cNvSpPr txBox="1"/>
      </xdr:nvSpPr>
      <xdr:spPr>
        <a:xfrm>
          <a:off x="14325111" y="125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109906</xdr:rowOff>
    </xdr:from>
    <xdr:to>
      <xdr:col>72</xdr:col>
      <xdr:colOff>38100</xdr:colOff>
      <xdr:row>75</xdr:row>
      <xdr:rowOff>40056</xdr:rowOff>
    </xdr:to>
    <xdr:sp macro="" textlink="">
      <xdr:nvSpPr>
        <xdr:cNvPr id="659" name="楕円 658"/>
        <xdr:cNvSpPr/>
      </xdr:nvSpPr>
      <xdr:spPr>
        <a:xfrm>
          <a:off x="13652500" y="127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56583</xdr:rowOff>
    </xdr:from>
    <xdr:ext cx="534377" cy="259045"/>
    <xdr:sp macro="" textlink="">
      <xdr:nvSpPr>
        <xdr:cNvPr id="660" name="テキスト ボックス 659"/>
        <xdr:cNvSpPr txBox="1"/>
      </xdr:nvSpPr>
      <xdr:spPr>
        <a:xfrm>
          <a:off x="13436111" y="125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147650</xdr:rowOff>
    </xdr:from>
    <xdr:to>
      <xdr:col>67</xdr:col>
      <xdr:colOff>101600</xdr:colOff>
      <xdr:row>75</xdr:row>
      <xdr:rowOff>77800</xdr:rowOff>
    </xdr:to>
    <xdr:sp macro="" textlink="">
      <xdr:nvSpPr>
        <xdr:cNvPr id="661" name="楕円 660"/>
        <xdr:cNvSpPr/>
      </xdr:nvSpPr>
      <xdr:spPr>
        <a:xfrm>
          <a:off x="12763500" y="128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68927</xdr:rowOff>
    </xdr:from>
    <xdr:ext cx="534377" cy="259045"/>
    <xdr:sp macro="" textlink="">
      <xdr:nvSpPr>
        <xdr:cNvPr id="662" name="テキスト ボックス 661"/>
        <xdr:cNvSpPr txBox="1"/>
      </xdr:nvSpPr>
      <xdr:spPr>
        <a:xfrm>
          <a:off x="12547111" y="129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8" name="直線コネクタ 687"/>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9" name="積立金最小値テキスト"/>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90" name="直線コネクタ 689"/>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1" name="積立金最大値テキスト"/>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2" name="直線コネクタ 691"/>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151898</xdr:rowOff>
    </xdr:from>
    <xdr:to>
      <xdr:col>85</xdr:col>
      <xdr:colOff>127000</xdr:colOff>
      <xdr:row>97</xdr:row>
      <xdr:rowOff>26477</xdr:rowOff>
    </xdr:to>
    <xdr:cxnSp macro="">
      <xdr:nvCxnSpPr>
        <xdr:cNvPr id="693" name="直線コネクタ 692"/>
        <xdr:cNvCxnSpPr/>
      </xdr:nvCxnSpPr>
      <xdr:spPr>
        <a:xfrm>
          <a:off x="15481300" y="16611098"/>
          <a:ext cx="838200" cy="4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94" name="積立金平均値テキスト"/>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5" name="フローチャート: 判断 694"/>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151898</xdr:rowOff>
    </xdr:from>
    <xdr:to>
      <xdr:col>81</xdr:col>
      <xdr:colOff>50800</xdr:colOff>
      <xdr:row>98</xdr:row>
      <xdr:rowOff>33776</xdr:rowOff>
    </xdr:to>
    <xdr:cxnSp macro="">
      <xdr:nvCxnSpPr>
        <xdr:cNvPr id="696" name="直線コネクタ 695"/>
        <xdr:cNvCxnSpPr/>
      </xdr:nvCxnSpPr>
      <xdr:spPr>
        <a:xfrm flipV="1">
          <a:off x="14592300" y="16611098"/>
          <a:ext cx="889000" cy="2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7" name="フローチャート: 判断 696"/>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8" name="テキスト ボックス 697"/>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33776</xdr:rowOff>
    </xdr:from>
    <xdr:to>
      <xdr:col>76</xdr:col>
      <xdr:colOff>114300</xdr:colOff>
      <xdr:row>98</xdr:row>
      <xdr:rowOff>77733</xdr:rowOff>
    </xdr:to>
    <xdr:cxnSp macro="">
      <xdr:nvCxnSpPr>
        <xdr:cNvPr id="699" name="直線コネクタ 698"/>
        <xdr:cNvCxnSpPr/>
      </xdr:nvCxnSpPr>
      <xdr:spPr>
        <a:xfrm flipV="1">
          <a:off x="13703300" y="16835876"/>
          <a:ext cx="8890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700" name="フローチャート: 判断 699"/>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26564</xdr:rowOff>
    </xdr:from>
    <xdr:ext cx="534377" cy="259045"/>
    <xdr:sp macro="" textlink="">
      <xdr:nvSpPr>
        <xdr:cNvPr id="701" name="テキスト ボックス 700"/>
        <xdr:cNvSpPr txBox="1"/>
      </xdr:nvSpPr>
      <xdr:spPr>
        <a:xfrm>
          <a:off x="14325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77733</xdr:rowOff>
    </xdr:from>
    <xdr:to>
      <xdr:col>71</xdr:col>
      <xdr:colOff>177800</xdr:colOff>
      <xdr:row>98</xdr:row>
      <xdr:rowOff>100985</xdr:rowOff>
    </xdr:to>
    <xdr:cxnSp macro="">
      <xdr:nvCxnSpPr>
        <xdr:cNvPr id="702" name="直線コネクタ 701"/>
        <xdr:cNvCxnSpPr/>
      </xdr:nvCxnSpPr>
      <xdr:spPr>
        <a:xfrm flipV="1">
          <a:off x="12814300" y="16879833"/>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703" name="フローチャート: 判断 702"/>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87845</xdr:rowOff>
    </xdr:from>
    <xdr:ext cx="534377" cy="259045"/>
    <xdr:sp macro="" textlink="">
      <xdr:nvSpPr>
        <xdr:cNvPr id="704" name="テキスト ボックス 703"/>
        <xdr:cNvSpPr txBox="1"/>
      </xdr:nvSpPr>
      <xdr:spPr>
        <a:xfrm>
          <a:off x="13436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5" name="フローチャート: 判断 704"/>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13273</xdr:rowOff>
    </xdr:from>
    <xdr:ext cx="534377" cy="259045"/>
    <xdr:sp macro="" textlink="">
      <xdr:nvSpPr>
        <xdr:cNvPr id="706" name="テキスト ボックス 705"/>
        <xdr:cNvSpPr txBox="1"/>
      </xdr:nvSpPr>
      <xdr:spPr>
        <a:xfrm>
          <a:off x="12547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147127</xdr:rowOff>
    </xdr:from>
    <xdr:to>
      <xdr:col>85</xdr:col>
      <xdr:colOff>177800</xdr:colOff>
      <xdr:row>97</xdr:row>
      <xdr:rowOff>77277</xdr:rowOff>
    </xdr:to>
    <xdr:sp macro="" textlink="">
      <xdr:nvSpPr>
        <xdr:cNvPr id="712" name="楕円 711"/>
        <xdr:cNvSpPr/>
      </xdr:nvSpPr>
      <xdr:spPr>
        <a:xfrm>
          <a:off x="16268700" y="1660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125554</xdr:rowOff>
    </xdr:from>
    <xdr:ext cx="534377" cy="259045"/>
    <xdr:sp macro="" textlink="">
      <xdr:nvSpPr>
        <xdr:cNvPr id="713" name="積立金該当値テキスト"/>
        <xdr:cNvSpPr txBox="1"/>
      </xdr:nvSpPr>
      <xdr:spPr>
        <a:xfrm>
          <a:off x="16370300" y="1658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101098</xdr:rowOff>
    </xdr:from>
    <xdr:to>
      <xdr:col>81</xdr:col>
      <xdr:colOff>101600</xdr:colOff>
      <xdr:row>97</xdr:row>
      <xdr:rowOff>31248</xdr:rowOff>
    </xdr:to>
    <xdr:sp macro="" textlink="">
      <xdr:nvSpPr>
        <xdr:cNvPr id="714" name="楕円 713"/>
        <xdr:cNvSpPr/>
      </xdr:nvSpPr>
      <xdr:spPr>
        <a:xfrm>
          <a:off x="15430500" y="165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22375</xdr:rowOff>
    </xdr:from>
    <xdr:ext cx="534377" cy="259045"/>
    <xdr:sp macro="" textlink="">
      <xdr:nvSpPr>
        <xdr:cNvPr id="715" name="テキスト ボックス 714"/>
        <xdr:cNvSpPr txBox="1"/>
      </xdr:nvSpPr>
      <xdr:spPr>
        <a:xfrm>
          <a:off x="15214111" y="16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154426</xdr:rowOff>
    </xdr:from>
    <xdr:to>
      <xdr:col>76</xdr:col>
      <xdr:colOff>165100</xdr:colOff>
      <xdr:row>98</xdr:row>
      <xdr:rowOff>84576</xdr:rowOff>
    </xdr:to>
    <xdr:sp macro="" textlink="">
      <xdr:nvSpPr>
        <xdr:cNvPr id="716" name="楕円 715"/>
        <xdr:cNvSpPr/>
      </xdr:nvSpPr>
      <xdr:spPr>
        <a:xfrm>
          <a:off x="14541500" y="167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75703</xdr:rowOff>
    </xdr:from>
    <xdr:ext cx="534377" cy="259045"/>
    <xdr:sp macro="" textlink="">
      <xdr:nvSpPr>
        <xdr:cNvPr id="717" name="テキスト ボックス 716"/>
        <xdr:cNvSpPr txBox="1"/>
      </xdr:nvSpPr>
      <xdr:spPr>
        <a:xfrm>
          <a:off x="14325111" y="168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26933</xdr:rowOff>
    </xdr:from>
    <xdr:to>
      <xdr:col>72</xdr:col>
      <xdr:colOff>38100</xdr:colOff>
      <xdr:row>98</xdr:row>
      <xdr:rowOff>128533</xdr:rowOff>
    </xdr:to>
    <xdr:sp macro="" textlink="">
      <xdr:nvSpPr>
        <xdr:cNvPr id="718" name="楕円 717"/>
        <xdr:cNvSpPr/>
      </xdr:nvSpPr>
      <xdr:spPr>
        <a:xfrm>
          <a:off x="13652500" y="168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119660</xdr:rowOff>
    </xdr:from>
    <xdr:ext cx="534377" cy="259045"/>
    <xdr:sp macro="" textlink="">
      <xdr:nvSpPr>
        <xdr:cNvPr id="719" name="テキスト ボックス 718"/>
        <xdr:cNvSpPr txBox="1"/>
      </xdr:nvSpPr>
      <xdr:spPr>
        <a:xfrm>
          <a:off x="13436111" y="169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50185</xdr:rowOff>
    </xdr:from>
    <xdr:to>
      <xdr:col>67</xdr:col>
      <xdr:colOff>101600</xdr:colOff>
      <xdr:row>98</xdr:row>
      <xdr:rowOff>151785</xdr:rowOff>
    </xdr:to>
    <xdr:sp macro="" textlink="">
      <xdr:nvSpPr>
        <xdr:cNvPr id="720" name="楕円 719"/>
        <xdr:cNvSpPr/>
      </xdr:nvSpPr>
      <xdr:spPr>
        <a:xfrm>
          <a:off x="12763500" y="168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142912</xdr:rowOff>
    </xdr:from>
    <xdr:ext cx="534377" cy="259045"/>
    <xdr:sp macro="" textlink="">
      <xdr:nvSpPr>
        <xdr:cNvPr id="721" name="テキスト ボックス 720"/>
        <xdr:cNvSpPr txBox="1"/>
      </xdr:nvSpPr>
      <xdr:spPr>
        <a:xfrm>
          <a:off x="12547111" y="169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3" name="直線コネクタ 742"/>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6" name="投資及び出資金最大値テキスト"/>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7" name="直線コネクタ 746"/>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59782</xdr:rowOff>
    </xdr:from>
    <xdr:to>
      <xdr:col>116</xdr:col>
      <xdr:colOff>63500</xdr:colOff>
      <xdr:row>38</xdr:row>
      <xdr:rowOff>72172</xdr:rowOff>
    </xdr:to>
    <xdr:cxnSp macro="">
      <xdr:nvCxnSpPr>
        <xdr:cNvPr id="748" name="直線コネクタ 747"/>
        <xdr:cNvCxnSpPr/>
      </xdr:nvCxnSpPr>
      <xdr:spPr>
        <a:xfrm flipV="1">
          <a:off x="21323300" y="6574882"/>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49" name="投資及び出資金平均値テキスト"/>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50" name="フローチャート: 判断 749"/>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72172</xdr:rowOff>
    </xdr:from>
    <xdr:to>
      <xdr:col>111</xdr:col>
      <xdr:colOff>177800</xdr:colOff>
      <xdr:row>38</xdr:row>
      <xdr:rowOff>80493</xdr:rowOff>
    </xdr:to>
    <xdr:cxnSp macro="">
      <xdr:nvCxnSpPr>
        <xdr:cNvPr id="751" name="直線コネクタ 750"/>
        <xdr:cNvCxnSpPr/>
      </xdr:nvCxnSpPr>
      <xdr:spPr>
        <a:xfrm flipV="1">
          <a:off x="20434300" y="6587272"/>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2" name="フローチャート: 判断 751"/>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53" name="テキスト ボックス 752"/>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80493</xdr:rowOff>
    </xdr:from>
    <xdr:to>
      <xdr:col>107</xdr:col>
      <xdr:colOff>50800</xdr:colOff>
      <xdr:row>38</xdr:row>
      <xdr:rowOff>95306</xdr:rowOff>
    </xdr:to>
    <xdr:cxnSp macro="">
      <xdr:nvCxnSpPr>
        <xdr:cNvPr id="754" name="直線コネクタ 753"/>
        <xdr:cNvCxnSpPr/>
      </xdr:nvCxnSpPr>
      <xdr:spPr>
        <a:xfrm flipV="1">
          <a:off x="19545300" y="6595593"/>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5" name="フローチャート: 判断 754"/>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23004</xdr:rowOff>
    </xdr:from>
    <xdr:ext cx="469744" cy="259045"/>
    <xdr:sp macro="" textlink="">
      <xdr:nvSpPr>
        <xdr:cNvPr id="756" name="テキスト ボックス 755"/>
        <xdr:cNvSpPr txBox="1"/>
      </xdr:nvSpPr>
      <xdr:spPr>
        <a:xfrm>
          <a:off x="20199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94437</xdr:rowOff>
    </xdr:from>
    <xdr:to>
      <xdr:col>102</xdr:col>
      <xdr:colOff>114300</xdr:colOff>
      <xdr:row>38</xdr:row>
      <xdr:rowOff>95306</xdr:rowOff>
    </xdr:to>
    <xdr:cxnSp macro="">
      <xdr:nvCxnSpPr>
        <xdr:cNvPr id="757" name="直線コネクタ 756"/>
        <xdr:cNvCxnSpPr/>
      </xdr:nvCxnSpPr>
      <xdr:spPr>
        <a:xfrm>
          <a:off x="18656300" y="660953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58" name="フローチャート: 判断 757"/>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76816</xdr:rowOff>
    </xdr:from>
    <xdr:ext cx="469744" cy="259045"/>
    <xdr:sp macro="" textlink="">
      <xdr:nvSpPr>
        <xdr:cNvPr id="759" name="テキスト ボックス 758"/>
        <xdr:cNvSpPr txBox="1"/>
      </xdr:nvSpPr>
      <xdr:spPr>
        <a:xfrm>
          <a:off x="19310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60" name="フローチャート: 判断 759"/>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68450</xdr:rowOff>
    </xdr:from>
    <xdr:ext cx="469744" cy="259045"/>
    <xdr:sp macro="" textlink="">
      <xdr:nvSpPr>
        <xdr:cNvPr id="761" name="テキスト ボックス 760"/>
        <xdr:cNvSpPr txBox="1"/>
      </xdr:nvSpPr>
      <xdr:spPr>
        <a:xfrm>
          <a:off x="18421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8982</xdr:rowOff>
    </xdr:from>
    <xdr:to>
      <xdr:col>116</xdr:col>
      <xdr:colOff>114300</xdr:colOff>
      <xdr:row>38</xdr:row>
      <xdr:rowOff>110582</xdr:rowOff>
    </xdr:to>
    <xdr:sp macro="" textlink="">
      <xdr:nvSpPr>
        <xdr:cNvPr id="767" name="楕円 766"/>
        <xdr:cNvSpPr/>
      </xdr:nvSpPr>
      <xdr:spPr>
        <a:xfrm>
          <a:off x="22110700" y="65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95359</xdr:rowOff>
    </xdr:from>
    <xdr:ext cx="469744" cy="259045"/>
    <xdr:sp macro="" textlink="">
      <xdr:nvSpPr>
        <xdr:cNvPr id="768" name="投資及び出資金該当値テキスト"/>
        <xdr:cNvSpPr txBox="1"/>
      </xdr:nvSpPr>
      <xdr:spPr>
        <a:xfrm>
          <a:off x="22212300" y="643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21372</xdr:rowOff>
    </xdr:from>
    <xdr:to>
      <xdr:col>112</xdr:col>
      <xdr:colOff>38100</xdr:colOff>
      <xdr:row>38</xdr:row>
      <xdr:rowOff>122972</xdr:rowOff>
    </xdr:to>
    <xdr:sp macro="" textlink="">
      <xdr:nvSpPr>
        <xdr:cNvPr id="769" name="楕円 768"/>
        <xdr:cNvSpPr/>
      </xdr:nvSpPr>
      <xdr:spPr>
        <a:xfrm>
          <a:off x="21272500" y="65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114099</xdr:rowOff>
    </xdr:from>
    <xdr:ext cx="469744" cy="259045"/>
    <xdr:sp macro="" textlink="">
      <xdr:nvSpPr>
        <xdr:cNvPr id="770" name="テキスト ボックス 769"/>
        <xdr:cNvSpPr txBox="1"/>
      </xdr:nvSpPr>
      <xdr:spPr>
        <a:xfrm>
          <a:off x="21088428" y="662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29693</xdr:rowOff>
    </xdr:from>
    <xdr:to>
      <xdr:col>107</xdr:col>
      <xdr:colOff>101600</xdr:colOff>
      <xdr:row>38</xdr:row>
      <xdr:rowOff>131293</xdr:rowOff>
    </xdr:to>
    <xdr:sp macro="" textlink="">
      <xdr:nvSpPr>
        <xdr:cNvPr id="771" name="楕円 770"/>
        <xdr:cNvSpPr/>
      </xdr:nvSpPr>
      <xdr:spPr>
        <a:xfrm>
          <a:off x="20383500" y="65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122420</xdr:rowOff>
    </xdr:from>
    <xdr:ext cx="469744" cy="259045"/>
    <xdr:sp macro="" textlink="">
      <xdr:nvSpPr>
        <xdr:cNvPr id="772" name="テキスト ボックス 771"/>
        <xdr:cNvSpPr txBox="1"/>
      </xdr:nvSpPr>
      <xdr:spPr>
        <a:xfrm>
          <a:off x="20199428" y="663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44506</xdr:rowOff>
    </xdr:from>
    <xdr:to>
      <xdr:col>102</xdr:col>
      <xdr:colOff>165100</xdr:colOff>
      <xdr:row>38</xdr:row>
      <xdr:rowOff>146106</xdr:rowOff>
    </xdr:to>
    <xdr:sp macro="" textlink="">
      <xdr:nvSpPr>
        <xdr:cNvPr id="773" name="楕円 772"/>
        <xdr:cNvSpPr/>
      </xdr:nvSpPr>
      <xdr:spPr>
        <a:xfrm>
          <a:off x="19494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137233</xdr:rowOff>
    </xdr:from>
    <xdr:ext cx="378565" cy="259045"/>
    <xdr:sp macro="" textlink="">
      <xdr:nvSpPr>
        <xdr:cNvPr id="774" name="テキスト ボックス 773"/>
        <xdr:cNvSpPr txBox="1"/>
      </xdr:nvSpPr>
      <xdr:spPr>
        <a:xfrm>
          <a:off x="19356017" y="66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43637</xdr:rowOff>
    </xdr:from>
    <xdr:to>
      <xdr:col>98</xdr:col>
      <xdr:colOff>38100</xdr:colOff>
      <xdr:row>38</xdr:row>
      <xdr:rowOff>145237</xdr:rowOff>
    </xdr:to>
    <xdr:sp macro="" textlink="">
      <xdr:nvSpPr>
        <xdr:cNvPr id="775" name="楕円 774"/>
        <xdr:cNvSpPr/>
      </xdr:nvSpPr>
      <xdr:spPr>
        <a:xfrm>
          <a:off x="18605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136364</xdr:rowOff>
    </xdr:from>
    <xdr:ext cx="378565" cy="259045"/>
    <xdr:sp macro="" textlink="">
      <xdr:nvSpPr>
        <xdr:cNvPr id="776" name="テキスト ボックス 775"/>
        <xdr:cNvSpPr txBox="1"/>
      </xdr:nvSpPr>
      <xdr:spPr>
        <a:xfrm>
          <a:off x="18467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8" name="直線コネクタ 797"/>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1" name="貸付金最大値テキスト"/>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2" name="直線コネクタ 801"/>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82138</xdr:rowOff>
    </xdr:from>
    <xdr:to>
      <xdr:col>116</xdr:col>
      <xdr:colOff>63500</xdr:colOff>
      <xdr:row>58</xdr:row>
      <xdr:rowOff>96906</xdr:rowOff>
    </xdr:to>
    <xdr:cxnSp macro="">
      <xdr:nvCxnSpPr>
        <xdr:cNvPr id="803" name="直線コネクタ 802"/>
        <xdr:cNvCxnSpPr/>
      </xdr:nvCxnSpPr>
      <xdr:spPr>
        <a:xfrm flipV="1">
          <a:off x="21323300" y="10026238"/>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4" name="貸付金平均値テキスト"/>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5" name="フローチャート: 判断 804"/>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96906</xdr:rowOff>
    </xdr:from>
    <xdr:to>
      <xdr:col>111</xdr:col>
      <xdr:colOff>177800</xdr:colOff>
      <xdr:row>58</xdr:row>
      <xdr:rowOff>111308</xdr:rowOff>
    </xdr:to>
    <xdr:cxnSp macro="">
      <xdr:nvCxnSpPr>
        <xdr:cNvPr id="806" name="直線コネクタ 805"/>
        <xdr:cNvCxnSpPr/>
      </xdr:nvCxnSpPr>
      <xdr:spPr>
        <a:xfrm flipV="1">
          <a:off x="20434300" y="10041006"/>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7" name="フローチャート: 判断 806"/>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8" name="テキスト ボックス 807"/>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111308</xdr:rowOff>
    </xdr:from>
    <xdr:to>
      <xdr:col>107</xdr:col>
      <xdr:colOff>50800</xdr:colOff>
      <xdr:row>58</xdr:row>
      <xdr:rowOff>111720</xdr:rowOff>
    </xdr:to>
    <xdr:cxnSp macro="">
      <xdr:nvCxnSpPr>
        <xdr:cNvPr id="809" name="直線コネクタ 808"/>
        <xdr:cNvCxnSpPr/>
      </xdr:nvCxnSpPr>
      <xdr:spPr>
        <a:xfrm flipV="1">
          <a:off x="19545300" y="1005540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10" name="フローチャート: 判断 809"/>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11" name="テキスト ボックス 810"/>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109113</xdr:rowOff>
    </xdr:from>
    <xdr:to>
      <xdr:col>102</xdr:col>
      <xdr:colOff>114300</xdr:colOff>
      <xdr:row>58</xdr:row>
      <xdr:rowOff>111720</xdr:rowOff>
    </xdr:to>
    <xdr:cxnSp macro="">
      <xdr:nvCxnSpPr>
        <xdr:cNvPr id="812" name="直線コネクタ 811"/>
        <xdr:cNvCxnSpPr/>
      </xdr:nvCxnSpPr>
      <xdr:spPr>
        <a:xfrm>
          <a:off x="18656300" y="10053213"/>
          <a:ext cx="8890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13" name="フローチャート: 判断 812"/>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99585</xdr:rowOff>
    </xdr:from>
    <xdr:ext cx="469744" cy="259045"/>
    <xdr:sp macro="" textlink="">
      <xdr:nvSpPr>
        <xdr:cNvPr id="814" name="テキスト ボックス 813"/>
        <xdr:cNvSpPr txBox="1"/>
      </xdr:nvSpPr>
      <xdr:spPr>
        <a:xfrm>
          <a:off x="19310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5" name="フローチャート: 判断 814"/>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60129</xdr:rowOff>
    </xdr:from>
    <xdr:ext cx="469744" cy="259045"/>
    <xdr:sp macro="" textlink="">
      <xdr:nvSpPr>
        <xdr:cNvPr id="816" name="テキスト ボックス 815"/>
        <xdr:cNvSpPr txBox="1"/>
      </xdr:nvSpPr>
      <xdr:spPr>
        <a:xfrm>
          <a:off x="18421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31338</xdr:rowOff>
    </xdr:from>
    <xdr:to>
      <xdr:col>116</xdr:col>
      <xdr:colOff>114300</xdr:colOff>
      <xdr:row>58</xdr:row>
      <xdr:rowOff>132938</xdr:rowOff>
    </xdr:to>
    <xdr:sp macro="" textlink="">
      <xdr:nvSpPr>
        <xdr:cNvPr id="822" name="楕円 821"/>
        <xdr:cNvSpPr/>
      </xdr:nvSpPr>
      <xdr:spPr>
        <a:xfrm>
          <a:off x="22110700" y="99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117715</xdr:rowOff>
    </xdr:from>
    <xdr:ext cx="469744" cy="259045"/>
    <xdr:sp macro="" textlink="">
      <xdr:nvSpPr>
        <xdr:cNvPr id="823" name="貸付金該当値テキスト"/>
        <xdr:cNvSpPr txBox="1"/>
      </xdr:nvSpPr>
      <xdr:spPr>
        <a:xfrm>
          <a:off x="22212300" y="989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46106</xdr:rowOff>
    </xdr:from>
    <xdr:to>
      <xdr:col>112</xdr:col>
      <xdr:colOff>38100</xdr:colOff>
      <xdr:row>58</xdr:row>
      <xdr:rowOff>147706</xdr:rowOff>
    </xdr:to>
    <xdr:sp macro="" textlink="">
      <xdr:nvSpPr>
        <xdr:cNvPr id="824" name="楕円 823"/>
        <xdr:cNvSpPr/>
      </xdr:nvSpPr>
      <xdr:spPr>
        <a:xfrm>
          <a:off x="21272500" y="99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138833</xdr:rowOff>
    </xdr:from>
    <xdr:ext cx="378565" cy="259045"/>
    <xdr:sp macro="" textlink="">
      <xdr:nvSpPr>
        <xdr:cNvPr id="825" name="テキスト ボックス 824"/>
        <xdr:cNvSpPr txBox="1"/>
      </xdr:nvSpPr>
      <xdr:spPr>
        <a:xfrm>
          <a:off x="21134017" y="1008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60508</xdr:rowOff>
    </xdr:from>
    <xdr:to>
      <xdr:col>107</xdr:col>
      <xdr:colOff>101600</xdr:colOff>
      <xdr:row>58</xdr:row>
      <xdr:rowOff>162108</xdr:rowOff>
    </xdr:to>
    <xdr:sp macro="" textlink="">
      <xdr:nvSpPr>
        <xdr:cNvPr id="826" name="楕円 825"/>
        <xdr:cNvSpPr/>
      </xdr:nvSpPr>
      <xdr:spPr>
        <a:xfrm>
          <a:off x="20383500" y="100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153235</xdr:rowOff>
    </xdr:from>
    <xdr:ext cx="378565" cy="259045"/>
    <xdr:sp macro="" textlink="">
      <xdr:nvSpPr>
        <xdr:cNvPr id="827" name="テキスト ボックス 826"/>
        <xdr:cNvSpPr txBox="1"/>
      </xdr:nvSpPr>
      <xdr:spPr>
        <a:xfrm>
          <a:off x="20245017" y="1009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60920</xdr:rowOff>
    </xdr:from>
    <xdr:to>
      <xdr:col>102</xdr:col>
      <xdr:colOff>165100</xdr:colOff>
      <xdr:row>58</xdr:row>
      <xdr:rowOff>162520</xdr:rowOff>
    </xdr:to>
    <xdr:sp macro="" textlink="">
      <xdr:nvSpPr>
        <xdr:cNvPr id="828" name="楕円 827"/>
        <xdr:cNvSpPr/>
      </xdr:nvSpPr>
      <xdr:spPr>
        <a:xfrm>
          <a:off x="19494500" y="100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153647</xdr:rowOff>
    </xdr:from>
    <xdr:ext cx="378565" cy="259045"/>
    <xdr:sp macro="" textlink="">
      <xdr:nvSpPr>
        <xdr:cNvPr id="829" name="テキスト ボックス 828"/>
        <xdr:cNvSpPr txBox="1"/>
      </xdr:nvSpPr>
      <xdr:spPr>
        <a:xfrm>
          <a:off x="19356017" y="1009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58313</xdr:rowOff>
    </xdr:from>
    <xdr:to>
      <xdr:col>98</xdr:col>
      <xdr:colOff>38100</xdr:colOff>
      <xdr:row>58</xdr:row>
      <xdr:rowOff>159913</xdr:rowOff>
    </xdr:to>
    <xdr:sp macro="" textlink="">
      <xdr:nvSpPr>
        <xdr:cNvPr id="830" name="楕円 829"/>
        <xdr:cNvSpPr/>
      </xdr:nvSpPr>
      <xdr:spPr>
        <a:xfrm>
          <a:off x="18605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151040</xdr:rowOff>
    </xdr:from>
    <xdr:ext cx="378565" cy="259045"/>
    <xdr:sp macro="" textlink="">
      <xdr:nvSpPr>
        <xdr:cNvPr id="831" name="テキスト ボックス 830"/>
        <xdr:cNvSpPr txBox="1"/>
      </xdr:nvSpPr>
      <xdr:spPr>
        <a:xfrm>
          <a:off x="18467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6" name="直線コネクタ 855"/>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7" name="繰出金最小値テキスト"/>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8" name="直線コネクタ 857"/>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9" name="繰出金最大値テキスト"/>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60" name="直線コネクタ 859"/>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108420</xdr:rowOff>
    </xdr:from>
    <xdr:to>
      <xdr:col>116</xdr:col>
      <xdr:colOff>63500</xdr:colOff>
      <xdr:row>74</xdr:row>
      <xdr:rowOff>131566</xdr:rowOff>
    </xdr:to>
    <xdr:cxnSp macro="">
      <xdr:nvCxnSpPr>
        <xdr:cNvPr id="861" name="直線コネクタ 860"/>
        <xdr:cNvCxnSpPr/>
      </xdr:nvCxnSpPr>
      <xdr:spPr>
        <a:xfrm flipV="1">
          <a:off x="21323300" y="12795720"/>
          <a:ext cx="8382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138631</xdr:rowOff>
    </xdr:from>
    <xdr:ext cx="534377" cy="259045"/>
    <xdr:sp macro="" textlink="">
      <xdr:nvSpPr>
        <xdr:cNvPr id="862" name="繰出金平均値テキスト"/>
        <xdr:cNvSpPr txBox="1"/>
      </xdr:nvSpPr>
      <xdr:spPr>
        <a:xfrm>
          <a:off x="22212300" y="1282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3" name="フローチャート: 判断 862"/>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131566</xdr:rowOff>
    </xdr:from>
    <xdr:to>
      <xdr:col>111</xdr:col>
      <xdr:colOff>177800</xdr:colOff>
      <xdr:row>75</xdr:row>
      <xdr:rowOff>6597</xdr:rowOff>
    </xdr:to>
    <xdr:cxnSp macro="">
      <xdr:nvCxnSpPr>
        <xdr:cNvPr id="864" name="直線コネクタ 863"/>
        <xdr:cNvCxnSpPr/>
      </xdr:nvCxnSpPr>
      <xdr:spPr>
        <a:xfrm flipV="1">
          <a:off x="20434300" y="12818866"/>
          <a:ext cx="8890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5" name="フローチャート: 判断 864"/>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65879</xdr:rowOff>
    </xdr:from>
    <xdr:ext cx="534377" cy="259045"/>
    <xdr:sp macro="" textlink="">
      <xdr:nvSpPr>
        <xdr:cNvPr id="866" name="テキスト ボックス 865"/>
        <xdr:cNvSpPr txBox="1"/>
      </xdr:nvSpPr>
      <xdr:spPr>
        <a:xfrm>
          <a:off x="21056111" y="12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159379</xdr:rowOff>
    </xdr:from>
    <xdr:to>
      <xdr:col>107</xdr:col>
      <xdr:colOff>50800</xdr:colOff>
      <xdr:row>75</xdr:row>
      <xdr:rowOff>6597</xdr:rowOff>
    </xdr:to>
    <xdr:cxnSp macro="">
      <xdr:nvCxnSpPr>
        <xdr:cNvPr id="867" name="直線コネクタ 866"/>
        <xdr:cNvCxnSpPr/>
      </xdr:nvCxnSpPr>
      <xdr:spPr>
        <a:xfrm>
          <a:off x="19545300" y="12846679"/>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8" name="フローチャート: 判断 867"/>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120344</xdr:rowOff>
    </xdr:from>
    <xdr:ext cx="534377" cy="259045"/>
    <xdr:sp macro="" textlink="">
      <xdr:nvSpPr>
        <xdr:cNvPr id="869" name="テキスト ボックス 868"/>
        <xdr:cNvSpPr txBox="1"/>
      </xdr:nvSpPr>
      <xdr:spPr>
        <a:xfrm>
          <a:off x="20167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159379</xdr:rowOff>
    </xdr:from>
    <xdr:to>
      <xdr:col>102</xdr:col>
      <xdr:colOff>114300</xdr:colOff>
      <xdr:row>75</xdr:row>
      <xdr:rowOff>25838</xdr:rowOff>
    </xdr:to>
    <xdr:cxnSp macro="">
      <xdr:nvCxnSpPr>
        <xdr:cNvPr id="870" name="直線コネクタ 869"/>
        <xdr:cNvCxnSpPr/>
      </xdr:nvCxnSpPr>
      <xdr:spPr>
        <a:xfrm flipV="1">
          <a:off x="18656300" y="12846679"/>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71" name="フローチャート: 判断 870"/>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85120</xdr:rowOff>
    </xdr:from>
    <xdr:ext cx="534377" cy="259045"/>
    <xdr:sp macro="" textlink="">
      <xdr:nvSpPr>
        <xdr:cNvPr id="872" name="テキスト ボックス 871"/>
        <xdr:cNvSpPr txBox="1"/>
      </xdr:nvSpPr>
      <xdr:spPr>
        <a:xfrm>
          <a:off x="19278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73" name="フローチャート: 判断 872"/>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68051</xdr:rowOff>
    </xdr:from>
    <xdr:ext cx="534377" cy="259045"/>
    <xdr:sp macro="" textlink="">
      <xdr:nvSpPr>
        <xdr:cNvPr id="874" name="テキスト ボックス 873"/>
        <xdr:cNvSpPr txBox="1"/>
      </xdr:nvSpPr>
      <xdr:spPr>
        <a:xfrm>
          <a:off x="18389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57620</xdr:rowOff>
    </xdr:from>
    <xdr:to>
      <xdr:col>116</xdr:col>
      <xdr:colOff>114300</xdr:colOff>
      <xdr:row>74</xdr:row>
      <xdr:rowOff>159220</xdr:rowOff>
    </xdr:to>
    <xdr:sp macro="" textlink="">
      <xdr:nvSpPr>
        <xdr:cNvPr id="880" name="楕円 879"/>
        <xdr:cNvSpPr/>
      </xdr:nvSpPr>
      <xdr:spPr>
        <a:xfrm>
          <a:off x="22110700" y="127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80497</xdr:rowOff>
    </xdr:from>
    <xdr:ext cx="534377" cy="259045"/>
    <xdr:sp macro="" textlink="">
      <xdr:nvSpPr>
        <xdr:cNvPr id="881" name="繰出金該当値テキスト"/>
        <xdr:cNvSpPr txBox="1"/>
      </xdr:nvSpPr>
      <xdr:spPr>
        <a:xfrm>
          <a:off x="22212300" y="125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80766</xdr:rowOff>
    </xdr:from>
    <xdr:to>
      <xdr:col>112</xdr:col>
      <xdr:colOff>38100</xdr:colOff>
      <xdr:row>75</xdr:row>
      <xdr:rowOff>10916</xdr:rowOff>
    </xdr:to>
    <xdr:sp macro="" textlink="">
      <xdr:nvSpPr>
        <xdr:cNvPr id="882" name="楕円 881"/>
        <xdr:cNvSpPr/>
      </xdr:nvSpPr>
      <xdr:spPr>
        <a:xfrm>
          <a:off x="21272500" y="127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27443</xdr:rowOff>
    </xdr:from>
    <xdr:ext cx="534377" cy="259045"/>
    <xdr:sp macro="" textlink="">
      <xdr:nvSpPr>
        <xdr:cNvPr id="883" name="テキスト ボックス 882"/>
        <xdr:cNvSpPr txBox="1"/>
      </xdr:nvSpPr>
      <xdr:spPr>
        <a:xfrm>
          <a:off x="21056111" y="1254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127247</xdr:rowOff>
    </xdr:from>
    <xdr:to>
      <xdr:col>107</xdr:col>
      <xdr:colOff>101600</xdr:colOff>
      <xdr:row>75</xdr:row>
      <xdr:rowOff>57397</xdr:rowOff>
    </xdr:to>
    <xdr:sp macro="" textlink="">
      <xdr:nvSpPr>
        <xdr:cNvPr id="884" name="楕円 883"/>
        <xdr:cNvSpPr/>
      </xdr:nvSpPr>
      <xdr:spPr>
        <a:xfrm>
          <a:off x="20383500" y="128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73924</xdr:rowOff>
    </xdr:from>
    <xdr:ext cx="534377" cy="259045"/>
    <xdr:sp macro="" textlink="">
      <xdr:nvSpPr>
        <xdr:cNvPr id="885" name="テキスト ボックス 884"/>
        <xdr:cNvSpPr txBox="1"/>
      </xdr:nvSpPr>
      <xdr:spPr>
        <a:xfrm>
          <a:off x="20167111" y="125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108579</xdr:rowOff>
    </xdr:from>
    <xdr:to>
      <xdr:col>102</xdr:col>
      <xdr:colOff>165100</xdr:colOff>
      <xdr:row>75</xdr:row>
      <xdr:rowOff>38729</xdr:rowOff>
    </xdr:to>
    <xdr:sp macro="" textlink="">
      <xdr:nvSpPr>
        <xdr:cNvPr id="886" name="楕円 885"/>
        <xdr:cNvSpPr/>
      </xdr:nvSpPr>
      <xdr:spPr>
        <a:xfrm>
          <a:off x="19494500" y="127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55256</xdr:rowOff>
    </xdr:from>
    <xdr:ext cx="534377" cy="259045"/>
    <xdr:sp macro="" textlink="">
      <xdr:nvSpPr>
        <xdr:cNvPr id="887" name="テキスト ボックス 886"/>
        <xdr:cNvSpPr txBox="1"/>
      </xdr:nvSpPr>
      <xdr:spPr>
        <a:xfrm>
          <a:off x="19278111" y="125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146488</xdr:rowOff>
    </xdr:from>
    <xdr:to>
      <xdr:col>98</xdr:col>
      <xdr:colOff>38100</xdr:colOff>
      <xdr:row>75</xdr:row>
      <xdr:rowOff>76638</xdr:rowOff>
    </xdr:to>
    <xdr:sp macro="" textlink="">
      <xdr:nvSpPr>
        <xdr:cNvPr id="888" name="楕円 887"/>
        <xdr:cNvSpPr/>
      </xdr:nvSpPr>
      <xdr:spPr>
        <a:xfrm>
          <a:off x="18605500" y="128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93165</xdr:rowOff>
    </xdr:from>
    <xdr:ext cx="534377" cy="259045"/>
    <xdr:sp macro="" textlink="">
      <xdr:nvSpPr>
        <xdr:cNvPr id="889" name="テキスト ボックス 888"/>
        <xdr:cNvSpPr txBox="1"/>
      </xdr:nvSpPr>
      <xdr:spPr>
        <a:xfrm>
          <a:off x="18389111" y="126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755,477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主な構成項目である人件費については年々増加傾向にあり、令和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13,591</a:t>
          </a:r>
          <a:r>
            <a:rPr kumimoji="1" lang="ja-JP" altLang="en-US" sz="1300">
              <a:latin typeface="ＭＳ Ｐゴシック" panose="020B0600070205080204" pitchFamily="50" charset="-128"/>
              <a:ea typeface="ＭＳ Ｐゴシック" panose="020B0600070205080204" pitchFamily="50" charset="-128"/>
            </a:rPr>
            <a:t>円多い</a:t>
          </a:r>
          <a:r>
            <a:rPr kumimoji="1" lang="en-US" altLang="ja-JP" sz="1300">
              <a:latin typeface="ＭＳ Ｐゴシック" panose="020B0600070205080204" pitchFamily="50" charset="-128"/>
              <a:ea typeface="ＭＳ Ｐゴシック" panose="020B0600070205080204" pitchFamily="50" charset="-128"/>
            </a:rPr>
            <a:t>127,587</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円となっている。類似団体と比較した際に特に差が目立つのは、衛生関係（対比</a:t>
          </a:r>
          <a:r>
            <a:rPr kumimoji="1" lang="en-US" altLang="ja-JP" sz="1300">
              <a:latin typeface="ＭＳ Ｐゴシック" panose="020B0600070205080204" pitchFamily="50" charset="-128"/>
              <a:ea typeface="ＭＳ Ｐゴシック" panose="020B0600070205080204" pitchFamily="50" charset="-128"/>
            </a:rPr>
            <a:t>159.9</a:t>
          </a:r>
          <a:r>
            <a:rPr kumimoji="1" lang="ja-JP" altLang="en-US" sz="1300">
              <a:latin typeface="ＭＳ Ｐゴシック" panose="020B0600070205080204" pitchFamily="50" charset="-128"/>
              <a:ea typeface="ＭＳ Ｐゴシック" panose="020B0600070205080204" pitchFamily="50" charset="-128"/>
            </a:rPr>
            <a:t>％）と消防関係（対比</a:t>
          </a:r>
          <a:r>
            <a:rPr kumimoji="1" lang="en-US" altLang="ja-JP" sz="1300">
              <a:latin typeface="ＭＳ Ｐゴシック" panose="020B0600070205080204" pitchFamily="50" charset="-128"/>
              <a:ea typeface="ＭＳ Ｐゴシック" panose="020B0600070205080204" pitchFamily="50" charset="-128"/>
            </a:rPr>
            <a:t>766.9</a:t>
          </a:r>
          <a:r>
            <a:rPr kumimoji="1" lang="ja-JP" altLang="en-US" sz="1300">
              <a:latin typeface="ＭＳ Ｐゴシック" panose="020B0600070205080204" pitchFamily="50" charset="-128"/>
              <a:ea typeface="ＭＳ Ｐゴシック" panose="020B0600070205080204" pitchFamily="50" charset="-128"/>
            </a:rPr>
            <a:t>％）で、これはごみ・し尿処理業務、消防業務を町単独で行っているため、職員数が多いことが主な要因となっている。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普通建設事業費については、新庁舎建設事業費等の増により、前年度と比較して</a:t>
          </a:r>
          <a:r>
            <a:rPr kumimoji="1" lang="en-US" altLang="ja-JP" sz="1300">
              <a:latin typeface="ＭＳ Ｐゴシック" panose="020B0600070205080204" pitchFamily="50" charset="-128"/>
              <a:ea typeface="ＭＳ Ｐゴシック" panose="020B0600070205080204" pitchFamily="50" charset="-128"/>
            </a:rPr>
            <a:t>15,252</a:t>
          </a:r>
          <a:r>
            <a:rPr kumimoji="1" lang="ja-JP" altLang="en-US" sz="1300">
              <a:latin typeface="ＭＳ Ｐゴシック" panose="020B0600070205080204" pitchFamily="50" charset="-128"/>
              <a:ea typeface="ＭＳ Ｐゴシック" panose="020B0600070205080204" pitchFamily="50" charset="-128"/>
            </a:rPr>
            <a:t>円多い</a:t>
          </a:r>
          <a:r>
            <a:rPr kumimoji="1" lang="en-US" altLang="ja-JP" sz="1300">
              <a:latin typeface="ＭＳ Ｐゴシック" panose="020B0600070205080204" pitchFamily="50" charset="-128"/>
              <a:ea typeface="ＭＳ Ｐゴシック" panose="020B0600070205080204" pitchFamily="50" charset="-128"/>
            </a:rPr>
            <a:t>159,735</a:t>
          </a:r>
          <a:r>
            <a:rPr kumimoji="1" lang="ja-JP" altLang="en-US" sz="1300">
              <a:latin typeface="ＭＳ Ｐゴシック" panose="020B0600070205080204" pitchFamily="50" charset="-128"/>
              <a:ea typeface="ＭＳ Ｐゴシック" panose="020B0600070205080204" pitchFamily="50" charset="-128"/>
            </a:rPr>
            <a:t>円となり、類似団体内では一番大きい数値であった。</a:t>
          </a:r>
        </a:p>
        <a:p>
          <a:r>
            <a:rPr kumimoji="1" lang="ja-JP" altLang="en-US" sz="1300">
              <a:latin typeface="ＭＳ Ｐゴシック" panose="020B0600070205080204" pitchFamily="50" charset="-128"/>
              <a:ea typeface="ＭＳ Ｐゴシック" panose="020B0600070205080204" pitchFamily="50" charset="-128"/>
            </a:rPr>
            <a:t>　物件費については、大子町役場総合管理業務委託料や光熱水費等の増により、前年度と比較して</a:t>
          </a:r>
          <a:r>
            <a:rPr kumimoji="1" lang="en-US" altLang="ja-JP" sz="1300">
              <a:latin typeface="ＭＳ Ｐゴシック" panose="020B0600070205080204" pitchFamily="50" charset="-128"/>
              <a:ea typeface="ＭＳ Ｐゴシック" panose="020B0600070205080204" pitchFamily="50" charset="-128"/>
            </a:rPr>
            <a:t>15,834</a:t>
          </a:r>
          <a:r>
            <a:rPr kumimoji="1" lang="ja-JP" altLang="en-US" sz="1300">
              <a:latin typeface="ＭＳ Ｐゴシック" panose="020B0600070205080204" pitchFamily="50" charset="-128"/>
              <a:ea typeface="ＭＳ Ｐゴシック" panose="020B0600070205080204" pitchFamily="50" charset="-128"/>
            </a:rPr>
            <a:t>円多い</a:t>
          </a:r>
          <a:r>
            <a:rPr kumimoji="1" lang="en-US" altLang="ja-JP" sz="1300">
              <a:latin typeface="ＭＳ Ｐゴシック" panose="020B0600070205080204" pitchFamily="50" charset="-128"/>
              <a:ea typeface="ＭＳ Ｐゴシック" panose="020B0600070205080204" pitchFamily="50" charset="-128"/>
            </a:rPr>
            <a:t>152,146</a:t>
          </a:r>
          <a:r>
            <a:rPr kumimoji="1" lang="ja-JP" altLang="en-US" sz="1300">
              <a:latin typeface="ＭＳ Ｐゴシック" panose="020B0600070205080204" pitchFamily="50" charset="-128"/>
              <a:ea typeface="ＭＳ Ｐゴシック" panose="020B0600070205080204" pitchFamily="50" charset="-128"/>
            </a:rPr>
            <a:t>円となり、類似団体内では一番大きい数値であった。</a:t>
          </a:r>
        </a:p>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年度借入の過疎対策事業債の元金償還開始等の増により前年度と比較して</a:t>
          </a:r>
          <a:r>
            <a:rPr kumimoji="1" lang="en-US" altLang="ja-JP" sz="1300">
              <a:latin typeface="ＭＳ Ｐゴシック" panose="020B0600070205080204" pitchFamily="50" charset="-128"/>
              <a:ea typeface="ＭＳ Ｐゴシック" panose="020B0600070205080204" pitchFamily="50" charset="-128"/>
            </a:rPr>
            <a:t>5,835</a:t>
          </a:r>
          <a:r>
            <a:rPr kumimoji="1" lang="ja-JP" altLang="en-US" sz="1300">
              <a:latin typeface="ＭＳ Ｐゴシック" panose="020B0600070205080204" pitchFamily="50" charset="-128"/>
              <a:ea typeface="ＭＳ Ｐゴシック" panose="020B0600070205080204" pitchFamily="50" charset="-128"/>
            </a:rPr>
            <a:t>円多い</a:t>
          </a:r>
          <a:r>
            <a:rPr kumimoji="1" lang="en-US" altLang="ja-JP" sz="1300">
              <a:latin typeface="ＭＳ Ｐゴシック" panose="020B0600070205080204" pitchFamily="50" charset="-128"/>
              <a:ea typeface="ＭＳ Ｐゴシック" panose="020B0600070205080204" pitchFamily="50" charset="-128"/>
            </a:rPr>
            <a:t>71,784</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15,444
15,337
325.76
13,212,265
11,667,582
1,213,728
6,385,492
11,293,939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121412</xdr:rowOff>
    </xdr:from>
    <xdr:to>
      <xdr:col>24</xdr:col>
      <xdr:colOff>63500</xdr:colOff>
      <xdr:row>33</xdr:row>
      <xdr:rowOff>150368</xdr:rowOff>
    </xdr:to>
    <xdr:cxnSp macro="">
      <xdr:nvCxnSpPr>
        <xdr:cNvPr id="61" name="直線コネクタ 60"/>
        <xdr:cNvCxnSpPr/>
      </xdr:nvCxnSpPr>
      <xdr:spPr>
        <a:xfrm flipV="1">
          <a:off x="3797300" y="577926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61993</xdr:rowOff>
    </xdr:from>
    <xdr:ext cx="469744" cy="259045"/>
    <xdr:sp macro="" textlink="">
      <xdr:nvSpPr>
        <xdr:cNvPr id="62" name="議会費平均値テキスト"/>
        <xdr:cNvSpPr txBox="1"/>
      </xdr:nvSpPr>
      <xdr:spPr>
        <a:xfrm>
          <a:off x="4686300" y="606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122936</xdr:rowOff>
    </xdr:from>
    <xdr:to>
      <xdr:col>19</xdr:col>
      <xdr:colOff>177800</xdr:colOff>
      <xdr:row>33</xdr:row>
      <xdr:rowOff>150368</xdr:rowOff>
    </xdr:to>
    <xdr:cxnSp macro="">
      <xdr:nvCxnSpPr>
        <xdr:cNvPr id="64" name="直線コネクタ 63"/>
        <xdr:cNvCxnSpPr/>
      </xdr:nvCxnSpPr>
      <xdr:spPr>
        <a:xfrm>
          <a:off x="2908300" y="578078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66" name="テキスト ボックス 65"/>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157226</xdr:rowOff>
    </xdr:from>
    <xdr:to>
      <xdr:col>15</xdr:col>
      <xdr:colOff>50800</xdr:colOff>
      <xdr:row>33</xdr:row>
      <xdr:rowOff>122936</xdr:rowOff>
    </xdr:to>
    <xdr:cxnSp macro="">
      <xdr:nvCxnSpPr>
        <xdr:cNvPr id="67" name="直線コネクタ 66"/>
        <xdr:cNvCxnSpPr/>
      </xdr:nvCxnSpPr>
      <xdr:spPr>
        <a:xfrm>
          <a:off x="2019300" y="564362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69" name="テキスト ボックス 68"/>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157226</xdr:rowOff>
    </xdr:from>
    <xdr:to>
      <xdr:col>10</xdr:col>
      <xdr:colOff>114300</xdr:colOff>
      <xdr:row>33</xdr:row>
      <xdr:rowOff>106934</xdr:rowOff>
    </xdr:to>
    <xdr:cxnSp macro="">
      <xdr:nvCxnSpPr>
        <xdr:cNvPr id="70" name="直線コネクタ 69"/>
        <xdr:cNvCxnSpPr/>
      </xdr:nvCxnSpPr>
      <xdr:spPr>
        <a:xfrm flipV="1">
          <a:off x="1130300" y="56436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97807</xdr:rowOff>
    </xdr:from>
    <xdr:ext cx="469744" cy="259045"/>
    <xdr:sp macro="" textlink="">
      <xdr:nvSpPr>
        <xdr:cNvPr id="72" name="テキスト ボックス 71"/>
        <xdr:cNvSpPr txBox="1"/>
      </xdr:nvSpPr>
      <xdr:spPr>
        <a:xfrm>
          <a:off x="1784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70612</xdr:rowOff>
    </xdr:from>
    <xdr:to>
      <xdr:col>24</xdr:col>
      <xdr:colOff>114300</xdr:colOff>
      <xdr:row>34</xdr:row>
      <xdr:rowOff>762</xdr:rowOff>
    </xdr:to>
    <xdr:sp macro="" textlink="">
      <xdr:nvSpPr>
        <xdr:cNvPr id="80" name="楕円 79"/>
        <xdr:cNvSpPr/>
      </xdr:nvSpPr>
      <xdr:spPr>
        <a:xfrm>
          <a:off x="4584700" y="57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93489</xdr:rowOff>
    </xdr:from>
    <xdr:ext cx="469744" cy="259045"/>
    <xdr:sp macro="" textlink="">
      <xdr:nvSpPr>
        <xdr:cNvPr id="81" name="議会費該当値テキスト"/>
        <xdr:cNvSpPr txBox="1"/>
      </xdr:nvSpPr>
      <xdr:spPr>
        <a:xfrm>
          <a:off x="4686300"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99568</xdr:rowOff>
    </xdr:from>
    <xdr:to>
      <xdr:col>20</xdr:col>
      <xdr:colOff>38100</xdr:colOff>
      <xdr:row>34</xdr:row>
      <xdr:rowOff>29718</xdr:rowOff>
    </xdr:to>
    <xdr:sp macro="" textlink="">
      <xdr:nvSpPr>
        <xdr:cNvPr id="82" name="楕円 81"/>
        <xdr:cNvSpPr/>
      </xdr:nvSpPr>
      <xdr:spPr>
        <a:xfrm>
          <a:off x="3746500" y="57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46245</xdr:rowOff>
    </xdr:from>
    <xdr:ext cx="469744" cy="259045"/>
    <xdr:sp macro="" textlink="">
      <xdr:nvSpPr>
        <xdr:cNvPr id="83" name="テキスト ボックス 82"/>
        <xdr:cNvSpPr txBox="1"/>
      </xdr:nvSpPr>
      <xdr:spPr>
        <a:xfrm>
          <a:off x="3562428" y="55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72136</xdr:rowOff>
    </xdr:from>
    <xdr:to>
      <xdr:col>15</xdr:col>
      <xdr:colOff>101600</xdr:colOff>
      <xdr:row>34</xdr:row>
      <xdr:rowOff>2286</xdr:rowOff>
    </xdr:to>
    <xdr:sp macro="" textlink="">
      <xdr:nvSpPr>
        <xdr:cNvPr id="84" name="楕円 83"/>
        <xdr:cNvSpPr/>
      </xdr:nvSpPr>
      <xdr:spPr>
        <a:xfrm>
          <a:off x="2857500" y="57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18813</xdr:rowOff>
    </xdr:from>
    <xdr:ext cx="469744" cy="259045"/>
    <xdr:sp macro="" textlink="">
      <xdr:nvSpPr>
        <xdr:cNvPr id="85" name="テキスト ボックス 84"/>
        <xdr:cNvSpPr txBox="1"/>
      </xdr:nvSpPr>
      <xdr:spPr>
        <a:xfrm>
          <a:off x="2673428" y="550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106426</xdr:rowOff>
    </xdr:from>
    <xdr:to>
      <xdr:col>10</xdr:col>
      <xdr:colOff>165100</xdr:colOff>
      <xdr:row>33</xdr:row>
      <xdr:rowOff>36576</xdr:rowOff>
    </xdr:to>
    <xdr:sp macro="" textlink="">
      <xdr:nvSpPr>
        <xdr:cNvPr id="86" name="楕円 85"/>
        <xdr:cNvSpPr/>
      </xdr:nvSpPr>
      <xdr:spPr>
        <a:xfrm>
          <a:off x="1968500" y="55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53103</xdr:rowOff>
    </xdr:from>
    <xdr:ext cx="469744" cy="259045"/>
    <xdr:sp macro="" textlink="">
      <xdr:nvSpPr>
        <xdr:cNvPr id="87" name="テキスト ボックス 86"/>
        <xdr:cNvSpPr txBox="1"/>
      </xdr:nvSpPr>
      <xdr:spPr>
        <a:xfrm>
          <a:off x="1784428" y="53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56134</xdr:rowOff>
    </xdr:from>
    <xdr:to>
      <xdr:col>6</xdr:col>
      <xdr:colOff>38100</xdr:colOff>
      <xdr:row>33</xdr:row>
      <xdr:rowOff>157734</xdr:rowOff>
    </xdr:to>
    <xdr:sp macro="" textlink="">
      <xdr:nvSpPr>
        <xdr:cNvPr id="88" name="楕円 87"/>
        <xdr:cNvSpPr/>
      </xdr:nvSpPr>
      <xdr:spPr>
        <a:xfrm>
          <a:off x="1079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2811</xdr:rowOff>
    </xdr:from>
    <xdr:ext cx="469744" cy="259045"/>
    <xdr:sp macro="" textlink="">
      <xdr:nvSpPr>
        <xdr:cNvPr id="89" name="テキスト ボックス 88"/>
        <xdr:cNvSpPr txBox="1"/>
      </xdr:nvSpPr>
      <xdr:spPr>
        <a:xfrm>
          <a:off x="895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142681</xdr:rowOff>
    </xdr:from>
    <xdr:to>
      <xdr:col>24</xdr:col>
      <xdr:colOff>63500</xdr:colOff>
      <xdr:row>51</xdr:row>
      <xdr:rowOff>25564</xdr:rowOff>
    </xdr:to>
    <xdr:cxnSp macro="">
      <xdr:nvCxnSpPr>
        <xdr:cNvPr id="117" name="直線コネクタ 116"/>
        <xdr:cNvCxnSpPr/>
      </xdr:nvCxnSpPr>
      <xdr:spPr>
        <a:xfrm flipV="1">
          <a:off x="3797300" y="8715181"/>
          <a:ext cx="838200" cy="5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23217</xdr:rowOff>
    </xdr:from>
    <xdr:ext cx="599010" cy="259045"/>
    <xdr:sp macro="" textlink="">
      <xdr:nvSpPr>
        <xdr:cNvPr id="118" name="総務費平均値テキスト"/>
        <xdr:cNvSpPr txBox="1"/>
      </xdr:nvSpPr>
      <xdr:spPr>
        <a:xfrm>
          <a:off x="4686300" y="945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137917</xdr:rowOff>
    </xdr:from>
    <xdr:to>
      <xdr:col>19</xdr:col>
      <xdr:colOff>177800</xdr:colOff>
      <xdr:row>51</xdr:row>
      <xdr:rowOff>25564</xdr:rowOff>
    </xdr:to>
    <xdr:cxnSp macro="">
      <xdr:nvCxnSpPr>
        <xdr:cNvPr id="120" name="直線コネクタ 119"/>
        <xdr:cNvCxnSpPr/>
      </xdr:nvCxnSpPr>
      <xdr:spPr>
        <a:xfrm>
          <a:off x="2908300" y="8710417"/>
          <a:ext cx="889000" cy="5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107670</xdr:rowOff>
    </xdr:from>
    <xdr:ext cx="599010" cy="259045"/>
    <xdr:sp macro="" textlink="">
      <xdr:nvSpPr>
        <xdr:cNvPr id="122" name="テキスト ボックス 121"/>
        <xdr:cNvSpPr txBox="1"/>
      </xdr:nvSpPr>
      <xdr:spPr>
        <a:xfrm>
          <a:off x="3497795" y="953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137917</xdr:rowOff>
    </xdr:from>
    <xdr:to>
      <xdr:col>15</xdr:col>
      <xdr:colOff>50800</xdr:colOff>
      <xdr:row>57</xdr:row>
      <xdr:rowOff>60056</xdr:rowOff>
    </xdr:to>
    <xdr:cxnSp macro="">
      <xdr:nvCxnSpPr>
        <xdr:cNvPr id="123" name="直線コネクタ 122"/>
        <xdr:cNvCxnSpPr/>
      </xdr:nvCxnSpPr>
      <xdr:spPr>
        <a:xfrm flipV="1">
          <a:off x="2019300" y="8710417"/>
          <a:ext cx="889000" cy="11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53035</xdr:rowOff>
    </xdr:from>
    <xdr:ext cx="599010" cy="259045"/>
    <xdr:sp macro="" textlink="">
      <xdr:nvSpPr>
        <xdr:cNvPr id="125" name="テキスト ボックス 124"/>
        <xdr:cNvSpPr txBox="1"/>
      </xdr:nvSpPr>
      <xdr:spPr>
        <a:xfrm>
          <a:off x="2608795" y="879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60056</xdr:rowOff>
    </xdr:from>
    <xdr:to>
      <xdr:col>10</xdr:col>
      <xdr:colOff>114300</xdr:colOff>
      <xdr:row>57</xdr:row>
      <xdr:rowOff>160310</xdr:rowOff>
    </xdr:to>
    <xdr:cxnSp macro="">
      <xdr:nvCxnSpPr>
        <xdr:cNvPr id="126" name="直線コネクタ 125"/>
        <xdr:cNvCxnSpPr/>
      </xdr:nvCxnSpPr>
      <xdr:spPr>
        <a:xfrm flipV="1">
          <a:off x="1130300" y="9832706"/>
          <a:ext cx="889000" cy="10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49874</xdr:rowOff>
    </xdr:from>
    <xdr:to>
      <xdr:col>10</xdr:col>
      <xdr:colOff>165100</xdr:colOff>
      <xdr:row>56</xdr:row>
      <xdr:rowOff>151474</xdr:rowOff>
    </xdr:to>
    <xdr:sp macro="" textlink="">
      <xdr:nvSpPr>
        <xdr:cNvPr id="127" name="フローチャート: 判断 126"/>
        <xdr:cNvSpPr/>
      </xdr:nvSpPr>
      <xdr:spPr>
        <a:xfrm>
          <a:off x="1968500" y="965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168001</xdr:rowOff>
    </xdr:from>
    <xdr:ext cx="534377" cy="259045"/>
    <xdr:sp macro="" textlink="">
      <xdr:nvSpPr>
        <xdr:cNvPr id="128" name="テキスト ボックス 127"/>
        <xdr:cNvSpPr txBox="1"/>
      </xdr:nvSpPr>
      <xdr:spPr>
        <a:xfrm>
          <a:off x="1752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124589</xdr:rowOff>
    </xdr:from>
    <xdr:to>
      <xdr:col>6</xdr:col>
      <xdr:colOff>38100</xdr:colOff>
      <xdr:row>56</xdr:row>
      <xdr:rowOff>54739</xdr:rowOff>
    </xdr:to>
    <xdr:sp macro="" textlink="">
      <xdr:nvSpPr>
        <xdr:cNvPr id="129" name="フローチャート: 判断 128"/>
        <xdr:cNvSpPr/>
      </xdr:nvSpPr>
      <xdr:spPr>
        <a:xfrm>
          <a:off x="1079500" y="95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71266</xdr:rowOff>
    </xdr:from>
    <xdr:ext cx="599010" cy="259045"/>
    <xdr:sp macro="" textlink="">
      <xdr:nvSpPr>
        <xdr:cNvPr id="130" name="テキスト ボックス 129"/>
        <xdr:cNvSpPr txBox="1"/>
      </xdr:nvSpPr>
      <xdr:spPr>
        <a:xfrm>
          <a:off x="830795" y="932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91881</xdr:rowOff>
    </xdr:from>
    <xdr:to>
      <xdr:col>24</xdr:col>
      <xdr:colOff>114300</xdr:colOff>
      <xdr:row>51</xdr:row>
      <xdr:rowOff>22031</xdr:rowOff>
    </xdr:to>
    <xdr:sp macro="" textlink="">
      <xdr:nvSpPr>
        <xdr:cNvPr id="136" name="楕円 135"/>
        <xdr:cNvSpPr/>
      </xdr:nvSpPr>
      <xdr:spPr>
        <a:xfrm>
          <a:off x="4584700" y="8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16351</xdr:rowOff>
    </xdr:from>
    <xdr:ext cx="599010" cy="259045"/>
    <xdr:sp macro="" textlink="">
      <xdr:nvSpPr>
        <xdr:cNvPr id="137" name="総務費該当値テキスト"/>
        <xdr:cNvSpPr txBox="1"/>
      </xdr:nvSpPr>
      <xdr:spPr>
        <a:xfrm>
          <a:off x="4686300" y="858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146214</xdr:rowOff>
    </xdr:from>
    <xdr:to>
      <xdr:col>20</xdr:col>
      <xdr:colOff>38100</xdr:colOff>
      <xdr:row>51</xdr:row>
      <xdr:rowOff>76364</xdr:rowOff>
    </xdr:to>
    <xdr:sp macro="" textlink="">
      <xdr:nvSpPr>
        <xdr:cNvPr id="138" name="楕円 137"/>
        <xdr:cNvSpPr/>
      </xdr:nvSpPr>
      <xdr:spPr>
        <a:xfrm>
          <a:off x="3746500" y="87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92891</xdr:rowOff>
    </xdr:from>
    <xdr:ext cx="599010" cy="259045"/>
    <xdr:sp macro="" textlink="">
      <xdr:nvSpPr>
        <xdr:cNvPr id="139" name="テキスト ボックス 138"/>
        <xdr:cNvSpPr txBox="1"/>
      </xdr:nvSpPr>
      <xdr:spPr>
        <a:xfrm>
          <a:off x="3497795" y="849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87117</xdr:rowOff>
    </xdr:from>
    <xdr:to>
      <xdr:col>15</xdr:col>
      <xdr:colOff>101600</xdr:colOff>
      <xdr:row>51</xdr:row>
      <xdr:rowOff>17267</xdr:rowOff>
    </xdr:to>
    <xdr:sp macro="" textlink="">
      <xdr:nvSpPr>
        <xdr:cNvPr id="140" name="楕円 139"/>
        <xdr:cNvSpPr/>
      </xdr:nvSpPr>
      <xdr:spPr>
        <a:xfrm>
          <a:off x="2857500" y="86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33794</xdr:rowOff>
    </xdr:from>
    <xdr:ext cx="599010" cy="259045"/>
    <xdr:sp macro="" textlink="">
      <xdr:nvSpPr>
        <xdr:cNvPr id="141" name="テキスト ボックス 140"/>
        <xdr:cNvSpPr txBox="1"/>
      </xdr:nvSpPr>
      <xdr:spPr>
        <a:xfrm>
          <a:off x="2608795" y="843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9256</xdr:rowOff>
    </xdr:from>
    <xdr:to>
      <xdr:col>10</xdr:col>
      <xdr:colOff>165100</xdr:colOff>
      <xdr:row>57</xdr:row>
      <xdr:rowOff>110856</xdr:rowOff>
    </xdr:to>
    <xdr:sp macro="" textlink="">
      <xdr:nvSpPr>
        <xdr:cNvPr id="142" name="楕円 141"/>
        <xdr:cNvSpPr/>
      </xdr:nvSpPr>
      <xdr:spPr>
        <a:xfrm>
          <a:off x="1968500" y="97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101983</xdr:rowOff>
    </xdr:from>
    <xdr:ext cx="534377" cy="259045"/>
    <xdr:sp macro="" textlink="">
      <xdr:nvSpPr>
        <xdr:cNvPr id="143" name="テキスト ボックス 142"/>
        <xdr:cNvSpPr txBox="1"/>
      </xdr:nvSpPr>
      <xdr:spPr>
        <a:xfrm>
          <a:off x="1752111" y="987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109510</xdr:rowOff>
    </xdr:from>
    <xdr:to>
      <xdr:col>6</xdr:col>
      <xdr:colOff>38100</xdr:colOff>
      <xdr:row>58</xdr:row>
      <xdr:rowOff>39660</xdr:rowOff>
    </xdr:to>
    <xdr:sp macro="" textlink="">
      <xdr:nvSpPr>
        <xdr:cNvPr id="144" name="楕円 143"/>
        <xdr:cNvSpPr/>
      </xdr:nvSpPr>
      <xdr:spPr>
        <a:xfrm>
          <a:off x="1079500" y="98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30787</xdr:rowOff>
    </xdr:from>
    <xdr:ext cx="534377" cy="259045"/>
    <xdr:sp macro="" textlink="">
      <xdr:nvSpPr>
        <xdr:cNvPr id="145" name="テキスト ボックス 144"/>
        <xdr:cNvSpPr txBox="1"/>
      </xdr:nvSpPr>
      <xdr:spPr>
        <a:xfrm>
          <a:off x="863111" y="997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158503</xdr:rowOff>
    </xdr:from>
    <xdr:to>
      <xdr:col>24</xdr:col>
      <xdr:colOff>62865</xdr:colOff>
      <xdr:row>78</xdr:row>
      <xdr:rowOff>87450</xdr:rowOff>
    </xdr:to>
    <xdr:cxnSp macro="">
      <xdr:nvCxnSpPr>
        <xdr:cNvPr id="174" name="直線コネクタ 173"/>
        <xdr:cNvCxnSpPr/>
      </xdr:nvCxnSpPr>
      <xdr:spPr>
        <a:xfrm flipV="1">
          <a:off x="4633595" y="12160003"/>
          <a:ext cx="1270" cy="130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91277</xdr:rowOff>
    </xdr:from>
    <xdr:ext cx="599010" cy="259045"/>
    <xdr:sp macro="" textlink="">
      <xdr:nvSpPr>
        <xdr:cNvPr id="175" name="民生費最小値テキスト"/>
        <xdr:cNvSpPr txBox="1"/>
      </xdr:nvSpPr>
      <xdr:spPr>
        <a:xfrm>
          <a:off x="4686300" y="1346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87450</xdr:rowOff>
    </xdr:from>
    <xdr:to>
      <xdr:col>24</xdr:col>
      <xdr:colOff>152400</xdr:colOff>
      <xdr:row>78</xdr:row>
      <xdr:rowOff>87450</xdr:rowOff>
    </xdr:to>
    <xdr:cxnSp macro="">
      <xdr:nvCxnSpPr>
        <xdr:cNvPr id="176" name="直線コネクタ 175"/>
        <xdr:cNvCxnSpPr/>
      </xdr:nvCxnSpPr>
      <xdr:spPr>
        <a:xfrm>
          <a:off x="4546600" y="1346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105180</xdr:rowOff>
    </xdr:from>
    <xdr:ext cx="599010" cy="259045"/>
    <xdr:sp macro="" textlink="">
      <xdr:nvSpPr>
        <xdr:cNvPr id="177" name="民生費最大値テキスト"/>
        <xdr:cNvSpPr txBox="1"/>
      </xdr:nvSpPr>
      <xdr:spPr>
        <a:xfrm>
          <a:off x="4686300" y="1193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158503</xdr:rowOff>
    </xdr:from>
    <xdr:to>
      <xdr:col>24</xdr:col>
      <xdr:colOff>152400</xdr:colOff>
      <xdr:row>70</xdr:row>
      <xdr:rowOff>158503</xdr:rowOff>
    </xdr:to>
    <xdr:cxnSp macro="">
      <xdr:nvCxnSpPr>
        <xdr:cNvPr id="178" name="直線コネクタ 177"/>
        <xdr:cNvCxnSpPr/>
      </xdr:nvCxnSpPr>
      <xdr:spPr>
        <a:xfrm>
          <a:off x="4546600" y="12160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87365</xdr:rowOff>
    </xdr:from>
    <xdr:to>
      <xdr:col>24</xdr:col>
      <xdr:colOff>63500</xdr:colOff>
      <xdr:row>75</xdr:row>
      <xdr:rowOff>103995</xdr:rowOff>
    </xdr:to>
    <xdr:cxnSp macro="">
      <xdr:nvCxnSpPr>
        <xdr:cNvPr id="179" name="直線コネクタ 178"/>
        <xdr:cNvCxnSpPr/>
      </xdr:nvCxnSpPr>
      <xdr:spPr>
        <a:xfrm>
          <a:off x="3797300" y="12946115"/>
          <a:ext cx="8382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41938</xdr:rowOff>
    </xdr:from>
    <xdr:ext cx="599010" cy="259045"/>
    <xdr:sp macro="" textlink="">
      <xdr:nvSpPr>
        <xdr:cNvPr id="180" name="民生費平均値テキスト"/>
        <xdr:cNvSpPr txBox="1"/>
      </xdr:nvSpPr>
      <xdr:spPr>
        <a:xfrm>
          <a:off x="4686300" y="12900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63511</xdr:rowOff>
    </xdr:from>
    <xdr:to>
      <xdr:col>24</xdr:col>
      <xdr:colOff>114300</xdr:colOff>
      <xdr:row>75</xdr:row>
      <xdr:rowOff>165111</xdr:rowOff>
    </xdr:to>
    <xdr:sp macro="" textlink="">
      <xdr:nvSpPr>
        <xdr:cNvPr id="181" name="フローチャート: 判断 180"/>
        <xdr:cNvSpPr/>
      </xdr:nvSpPr>
      <xdr:spPr>
        <a:xfrm>
          <a:off x="4584700" y="129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87365</xdr:rowOff>
    </xdr:from>
    <xdr:to>
      <xdr:col>19</xdr:col>
      <xdr:colOff>177800</xdr:colOff>
      <xdr:row>77</xdr:row>
      <xdr:rowOff>81007</xdr:rowOff>
    </xdr:to>
    <xdr:cxnSp macro="">
      <xdr:nvCxnSpPr>
        <xdr:cNvPr id="182" name="直線コネクタ 181"/>
        <xdr:cNvCxnSpPr/>
      </xdr:nvCxnSpPr>
      <xdr:spPr>
        <a:xfrm flipV="1">
          <a:off x="2908300" y="12946115"/>
          <a:ext cx="889000" cy="3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122362</xdr:rowOff>
    </xdr:from>
    <xdr:to>
      <xdr:col>20</xdr:col>
      <xdr:colOff>38100</xdr:colOff>
      <xdr:row>75</xdr:row>
      <xdr:rowOff>52512</xdr:rowOff>
    </xdr:to>
    <xdr:sp macro="" textlink="">
      <xdr:nvSpPr>
        <xdr:cNvPr id="183" name="フローチャート: 判断 182"/>
        <xdr:cNvSpPr/>
      </xdr:nvSpPr>
      <xdr:spPr>
        <a:xfrm>
          <a:off x="3746500" y="1280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69039</xdr:rowOff>
    </xdr:from>
    <xdr:ext cx="599010" cy="259045"/>
    <xdr:sp macro="" textlink="">
      <xdr:nvSpPr>
        <xdr:cNvPr id="184" name="テキスト ボックス 183"/>
        <xdr:cNvSpPr txBox="1"/>
      </xdr:nvSpPr>
      <xdr:spPr>
        <a:xfrm>
          <a:off x="3497795" y="1258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29328</xdr:rowOff>
    </xdr:from>
    <xdr:to>
      <xdr:col>15</xdr:col>
      <xdr:colOff>50800</xdr:colOff>
      <xdr:row>77</xdr:row>
      <xdr:rowOff>81007</xdr:rowOff>
    </xdr:to>
    <xdr:cxnSp macro="">
      <xdr:nvCxnSpPr>
        <xdr:cNvPr id="185" name="直線コネクタ 184"/>
        <xdr:cNvCxnSpPr/>
      </xdr:nvCxnSpPr>
      <xdr:spPr>
        <a:xfrm>
          <a:off x="2019300" y="13230978"/>
          <a:ext cx="889000" cy="5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45265</xdr:rowOff>
    </xdr:from>
    <xdr:to>
      <xdr:col>15</xdr:col>
      <xdr:colOff>101600</xdr:colOff>
      <xdr:row>77</xdr:row>
      <xdr:rowOff>146865</xdr:rowOff>
    </xdr:to>
    <xdr:sp macro="" textlink="">
      <xdr:nvSpPr>
        <xdr:cNvPr id="186" name="フローチャート: 判断 185"/>
        <xdr:cNvSpPr/>
      </xdr:nvSpPr>
      <xdr:spPr>
        <a:xfrm>
          <a:off x="2857500" y="1324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137992</xdr:rowOff>
    </xdr:from>
    <xdr:ext cx="599010" cy="259045"/>
    <xdr:sp macro="" textlink="">
      <xdr:nvSpPr>
        <xdr:cNvPr id="187" name="テキスト ボックス 186"/>
        <xdr:cNvSpPr txBox="1"/>
      </xdr:nvSpPr>
      <xdr:spPr>
        <a:xfrm>
          <a:off x="2608795" y="1333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29328</xdr:rowOff>
    </xdr:from>
    <xdr:to>
      <xdr:col>10</xdr:col>
      <xdr:colOff>114300</xdr:colOff>
      <xdr:row>78</xdr:row>
      <xdr:rowOff>16856</xdr:rowOff>
    </xdr:to>
    <xdr:cxnSp macro="">
      <xdr:nvCxnSpPr>
        <xdr:cNvPr id="188" name="直線コネクタ 187"/>
        <xdr:cNvCxnSpPr/>
      </xdr:nvCxnSpPr>
      <xdr:spPr>
        <a:xfrm flipV="1">
          <a:off x="1130300" y="13230978"/>
          <a:ext cx="889000" cy="1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115990</xdr:rowOff>
    </xdr:from>
    <xdr:to>
      <xdr:col>10</xdr:col>
      <xdr:colOff>165100</xdr:colOff>
      <xdr:row>78</xdr:row>
      <xdr:rowOff>46140</xdr:rowOff>
    </xdr:to>
    <xdr:sp macro="" textlink="">
      <xdr:nvSpPr>
        <xdr:cNvPr id="189" name="フローチャート: 判断 188"/>
        <xdr:cNvSpPr/>
      </xdr:nvSpPr>
      <xdr:spPr>
        <a:xfrm>
          <a:off x="1968500" y="133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37267</xdr:rowOff>
    </xdr:from>
    <xdr:ext cx="599010" cy="259045"/>
    <xdr:sp macro="" textlink="">
      <xdr:nvSpPr>
        <xdr:cNvPr id="190" name="テキスト ボックス 189"/>
        <xdr:cNvSpPr txBox="1"/>
      </xdr:nvSpPr>
      <xdr:spPr>
        <a:xfrm>
          <a:off x="1719795" y="1341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46651</xdr:rowOff>
    </xdr:from>
    <xdr:to>
      <xdr:col>6</xdr:col>
      <xdr:colOff>38100</xdr:colOff>
      <xdr:row>78</xdr:row>
      <xdr:rowOff>148251</xdr:rowOff>
    </xdr:to>
    <xdr:sp macro="" textlink="">
      <xdr:nvSpPr>
        <xdr:cNvPr id="191" name="フローチャート: 判断 190"/>
        <xdr:cNvSpPr/>
      </xdr:nvSpPr>
      <xdr:spPr>
        <a:xfrm>
          <a:off x="1079500" y="1341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139378</xdr:rowOff>
    </xdr:from>
    <xdr:ext cx="599010" cy="259045"/>
    <xdr:sp macro="" textlink="">
      <xdr:nvSpPr>
        <xdr:cNvPr id="192" name="テキスト ボックス 191"/>
        <xdr:cNvSpPr txBox="1"/>
      </xdr:nvSpPr>
      <xdr:spPr>
        <a:xfrm>
          <a:off x="830795" y="1351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53195</xdr:rowOff>
    </xdr:from>
    <xdr:to>
      <xdr:col>24</xdr:col>
      <xdr:colOff>114300</xdr:colOff>
      <xdr:row>75</xdr:row>
      <xdr:rowOff>154795</xdr:rowOff>
    </xdr:to>
    <xdr:sp macro="" textlink="">
      <xdr:nvSpPr>
        <xdr:cNvPr id="198" name="楕円 197"/>
        <xdr:cNvSpPr/>
      </xdr:nvSpPr>
      <xdr:spPr>
        <a:xfrm>
          <a:off x="4584700" y="129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76072</xdr:rowOff>
    </xdr:from>
    <xdr:ext cx="599010" cy="259045"/>
    <xdr:sp macro="" textlink="">
      <xdr:nvSpPr>
        <xdr:cNvPr id="199" name="民生費該当値テキスト"/>
        <xdr:cNvSpPr txBox="1"/>
      </xdr:nvSpPr>
      <xdr:spPr>
        <a:xfrm>
          <a:off x="4686300" y="1276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36565</xdr:rowOff>
    </xdr:from>
    <xdr:to>
      <xdr:col>20</xdr:col>
      <xdr:colOff>38100</xdr:colOff>
      <xdr:row>75</xdr:row>
      <xdr:rowOff>138165</xdr:rowOff>
    </xdr:to>
    <xdr:sp macro="" textlink="">
      <xdr:nvSpPr>
        <xdr:cNvPr id="200" name="楕円 199"/>
        <xdr:cNvSpPr/>
      </xdr:nvSpPr>
      <xdr:spPr>
        <a:xfrm>
          <a:off x="3746500" y="128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129292</xdr:rowOff>
    </xdr:from>
    <xdr:ext cx="599010" cy="259045"/>
    <xdr:sp macro="" textlink="">
      <xdr:nvSpPr>
        <xdr:cNvPr id="201" name="テキスト ボックス 200"/>
        <xdr:cNvSpPr txBox="1"/>
      </xdr:nvSpPr>
      <xdr:spPr>
        <a:xfrm>
          <a:off x="3497795" y="1298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30207</xdr:rowOff>
    </xdr:from>
    <xdr:to>
      <xdr:col>15</xdr:col>
      <xdr:colOff>101600</xdr:colOff>
      <xdr:row>77</xdr:row>
      <xdr:rowOff>131807</xdr:rowOff>
    </xdr:to>
    <xdr:sp macro="" textlink="">
      <xdr:nvSpPr>
        <xdr:cNvPr id="202" name="楕円 201"/>
        <xdr:cNvSpPr/>
      </xdr:nvSpPr>
      <xdr:spPr>
        <a:xfrm>
          <a:off x="2857500" y="132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148334</xdr:rowOff>
    </xdr:from>
    <xdr:ext cx="599010" cy="259045"/>
    <xdr:sp macro="" textlink="">
      <xdr:nvSpPr>
        <xdr:cNvPr id="203" name="テキスト ボックス 202"/>
        <xdr:cNvSpPr txBox="1"/>
      </xdr:nvSpPr>
      <xdr:spPr>
        <a:xfrm>
          <a:off x="2608795" y="1300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149978</xdr:rowOff>
    </xdr:from>
    <xdr:to>
      <xdr:col>10</xdr:col>
      <xdr:colOff>165100</xdr:colOff>
      <xdr:row>77</xdr:row>
      <xdr:rowOff>80128</xdr:rowOff>
    </xdr:to>
    <xdr:sp macro="" textlink="">
      <xdr:nvSpPr>
        <xdr:cNvPr id="204" name="楕円 203"/>
        <xdr:cNvSpPr/>
      </xdr:nvSpPr>
      <xdr:spPr>
        <a:xfrm>
          <a:off x="1968500" y="131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96656</xdr:rowOff>
    </xdr:from>
    <xdr:ext cx="599010" cy="259045"/>
    <xdr:sp macro="" textlink="">
      <xdr:nvSpPr>
        <xdr:cNvPr id="205" name="テキスト ボックス 204"/>
        <xdr:cNvSpPr txBox="1"/>
      </xdr:nvSpPr>
      <xdr:spPr>
        <a:xfrm>
          <a:off x="1719795" y="1295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137506</xdr:rowOff>
    </xdr:from>
    <xdr:to>
      <xdr:col>6</xdr:col>
      <xdr:colOff>38100</xdr:colOff>
      <xdr:row>78</xdr:row>
      <xdr:rowOff>67656</xdr:rowOff>
    </xdr:to>
    <xdr:sp macro="" textlink="">
      <xdr:nvSpPr>
        <xdr:cNvPr id="206" name="楕円 205"/>
        <xdr:cNvSpPr/>
      </xdr:nvSpPr>
      <xdr:spPr>
        <a:xfrm>
          <a:off x="1079500" y="133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84183</xdr:rowOff>
    </xdr:from>
    <xdr:ext cx="599010" cy="259045"/>
    <xdr:sp macro="" textlink="">
      <xdr:nvSpPr>
        <xdr:cNvPr id="207" name="テキスト ボックス 206"/>
        <xdr:cNvSpPr txBox="1"/>
      </xdr:nvSpPr>
      <xdr:spPr>
        <a:xfrm>
          <a:off x="830795" y="1311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30" name="直線コネクタ 229"/>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31" name="衛生費最小値テキスト"/>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32" name="直線コネクタ 231"/>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33" name="衛生費最大値テキスト"/>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4" name="直線コネクタ 233"/>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59393</xdr:rowOff>
    </xdr:from>
    <xdr:to>
      <xdr:col>24</xdr:col>
      <xdr:colOff>63500</xdr:colOff>
      <xdr:row>93</xdr:row>
      <xdr:rowOff>73864</xdr:rowOff>
    </xdr:to>
    <xdr:cxnSp macro="">
      <xdr:nvCxnSpPr>
        <xdr:cNvPr id="235" name="直線コネクタ 234"/>
        <xdr:cNvCxnSpPr/>
      </xdr:nvCxnSpPr>
      <xdr:spPr>
        <a:xfrm flipV="1">
          <a:off x="3797300" y="16004243"/>
          <a:ext cx="8382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30087</xdr:rowOff>
    </xdr:from>
    <xdr:ext cx="534377" cy="259045"/>
    <xdr:sp macro="" textlink="">
      <xdr:nvSpPr>
        <xdr:cNvPr id="236" name="衛生費平均値テキスト"/>
        <xdr:cNvSpPr txBox="1"/>
      </xdr:nvSpPr>
      <xdr:spPr>
        <a:xfrm>
          <a:off x="4686300" y="1614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7" name="フローチャート: 判断 236"/>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61838</xdr:rowOff>
    </xdr:from>
    <xdr:to>
      <xdr:col>19</xdr:col>
      <xdr:colOff>177800</xdr:colOff>
      <xdr:row>93</xdr:row>
      <xdr:rowOff>73864</xdr:rowOff>
    </xdr:to>
    <xdr:cxnSp macro="">
      <xdr:nvCxnSpPr>
        <xdr:cNvPr id="238" name="直線コネクタ 237"/>
        <xdr:cNvCxnSpPr/>
      </xdr:nvCxnSpPr>
      <xdr:spPr>
        <a:xfrm>
          <a:off x="2908300" y="15492338"/>
          <a:ext cx="889000" cy="5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9" name="フローチャート: 判断 238"/>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92747</xdr:rowOff>
    </xdr:from>
    <xdr:ext cx="534377" cy="259045"/>
    <xdr:sp macro="" textlink="">
      <xdr:nvSpPr>
        <xdr:cNvPr id="240" name="テキスト ボックス 239"/>
        <xdr:cNvSpPr txBox="1"/>
      </xdr:nvSpPr>
      <xdr:spPr>
        <a:xfrm>
          <a:off x="3530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61838</xdr:rowOff>
    </xdr:from>
    <xdr:to>
      <xdr:col>15</xdr:col>
      <xdr:colOff>50800</xdr:colOff>
      <xdr:row>93</xdr:row>
      <xdr:rowOff>39230</xdr:rowOff>
    </xdr:to>
    <xdr:cxnSp macro="">
      <xdr:nvCxnSpPr>
        <xdr:cNvPr id="241" name="直線コネクタ 240"/>
        <xdr:cNvCxnSpPr/>
      </xdr:nvCxnSpPr>
      <xdr:spPr>
        <a:xfrm flipV="1">
          <a:off x="2019300" y="15492338"/>
          <a:ext cx="889000" cy="49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42" name="フローチャート: 判断 241"/>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162974</xdr:rowOff>
    </xdr:from>
    <xdr:ext cx="534377" cy="259045"/>
    <xdr:sp macro="" textlink="">
      <xdr:nvSpPr>
        <xdr:cNvPr id="243" name="テキスト ボックス 242"/>
        <xdr:cNvSpPr txBox="1"/>
      </xdr:nvSpPr>
      <xdr:spPr>
        <a:xfrm>
          <a:off x="2641111" y="162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39230</xdr:rowOff>
    </xdr:from>
    <xdr:to>
      <xdr:col>10</xdr:col>
      <xdr:colOff>114300</xdr:colOff>
      <xdr:row>95</xdr:row>
      <xdr:rowOff>123104</xdr:rowOff>
    </xdr:to>
    <xdr:cxnSp macro="">
      <xdr:nvCxnSpPr>
        <xdr:cNvPr id="244" name="直線コネクタ 243"/>
        <xdr:cNvCxnSpPr/>
      </xdr:nvCxnSpPr>
      <xdr:spPr>
        <a:xfrm flipV="1">
          <a:off x="1130300" y="15984080"/>
          <a:ext cx="889000" cy="42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5" name="フローチャート: 判断 244"/>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163019</xdr:rowOff>
    </xdr:from>
    <xdr:ext cx="534377" cy="259045"/>
    <xdr:sp macro="" textlink="">
      <xdr:nvSpPr>
        <xdr:cNvPr id="246" name="テキスト ボックス 245"/>
        <xdr:cNvSpPr txBox="1"/>
      </xdr:nvSpPr>
      <xdr:spPr>
        <a:xfrm>
          <a:off x="1752111" y="164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7" name="フローチャート: 判断 246"/>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30957</xdr:rowOff>
    </xdr:from>
    <xdr:ext cx="534377" cy="259045"/>
    <xdr:sp macro="" textlink="">
      <xdr:nvSpPr>
        <xdr:cNvPr id="248" name="テキスト ボックス 247"/>
        <xdr:cNvSpPr txBox="1"/>
      </xdr:nvSpPr>
      <xdr:spPr>
        <a:xfrm>
          <a:off x="863111" y="164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8593</xdr:rowOff>
    </xdr:from>
    <xdr:to>
      <xdr:col>24</xdr:col>
      <xdr:colOff>114300</xdr:colOff>
      <xdr:row>93</xdr:row>
      <xdr:rowOff>110193</xdr:rowOff>
    </xdr:to>
    <xdr:sp macro="" textlink="">
      <xdr:nvSpPr>
        <xdr:cNvPr id="254" name="楕円 253"/>
        <xdr:cNvSpPr/>
      </xdr:nvSpPr>
      <xdr:spPr>
        <a:xfrm>
          <a:off x="4584700" y="159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31470</xdr:rowOff>
    </xdr:from>
    <xdr:ext cx="534377" cy="259045"/>
    <xdr:sp macro="" textlink="">
      <xdr:nvSpPr>
        <xdr:cNvPr id="255" name="衛生費該当値テキスト"/>
        <xdr:cNvSpPr txBox="1"/>
      </xdr:nvSpPr>
      <xdr:spPr>
        <a:xfrm>
          <a:off x="4686300" y="15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23064</xdr:rowOff>
    </xdr:from>
    <xdr:to>
      <xdr:col>20</xdr:col>
      <xdr:colOff>38100</xdr:colOff>
      <xdr:row>93</xdr:row>
      <xdr:rowOff>124664</xdr:rowOff>
    </xdr:to>
    <xdr:sp macro="" textlink="">
      <xdr:nvSpPr>
        <xdr:cNvPr id="256" name="楕円 255"/>
        <xdr:cNvSpPr/>
      </xdr:nvSpPr>
      <xdr:spPr>
        <a:xfrm>
          <a:off x="3746500" y="159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141191</xdr:rowOff>
    </xdr:from>
    <xdr:ext cx="534377" cy="259045"/>
    <xdr:sp macro="" textlink="">
      <xdr:nvSpPr>
        <xdr:cNvPr id="257" name="テキスト ボックス 256"/>
        <xdr:cNvSpPr txBox="1"/>
      </xdr:nvSpPr>
      <xdr:spPr>
        <a:xfrm>
          <a:off x="3530111" y="157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11038</xdr:rowOff>
    </xdr:from>
    <xdr:to>
      <xdr:col>15</xdr:col>
      <xdr:colOff>101600</xdr:colOff>
      <xdr:row>90</xdr:row>
      <xdr:rowOff>112638</xdr:rowOff>
    </xdr:to>
    <xdr:sp macro="" textlink="">
      <xdr:nvSpPr>
        <xdr:cNvPr id="258" name="楕円 257"/>
        <xdr:cNvSpPr/>
      </xdr:nvSpPr>
      <xdr:spPr>
        <a:xfrm>
          <a:off x="2857500" y="1544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129165</xdr:rowOff>
    </xdr:from>
    <xdr:ext cx="534377" cy="259045"/>
    <xdr:sp macro="" textlink="">
      <xdr:nvSpPr>
        <xdr:cNvPr id="259" name="テキスト ボックス 258"/>
        <xdr:cNvSpPr txBox="1"/>
      </xdr:nvSpPr>
      <xdr:spPr>
        <a:xfrm>
          <a:off x="2641111" y="1521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159880</xdr:rowOff>
    </xdr:from>
    <xdr:to>
      <xdr:col>10</xdr:col>
      <xdr:colOff>165100</xdr:colOff>
      <xdr:row>93</xdr:row>
      <xdr:rowOff>90030</xdr:rowOff>
    </xdr:to>
    <xdr:sp macro="" textlink="">
      <xdr:nvSpPr>
        <xdr:cNvPr id="260" name="楕円 259"/>
        <xdr:cNvSpPr/>
      </xdr:nvSpPr>
      <xdr:spPr>
        <a:xfrm>
          <a:off x="1968500" y="159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106557</xdr:rowOff>
    </xdr:from>
    <xdr:ext cx="534377" cy="259045"/>
    <xdr:sp macro="" textlink="">
      <xdr:nvSpPr>
        <xdr:cNvPr id="261" name="テキスト ボックス 260"/>
        <xdr:cNvSpPr txBox="1"/>
      </xdr:nvSpPr>
      <xdr:spPr>
        <a:xfrm>
          <a:off x="1752111" y="15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72304</xdr:rowOff>
    </xdr:from>
    <xdr:to>
      <xdr:col>6</xdr:col>
      <xdr:colOff>38100</xdr:colOff>
      <xdr:row>96</xdr:row>
      <xdr:rowOff>2454</xdr:rowOff>
    </xdr:to>
    <xdr:sp macro="" textlink="">
      <xdr:nvSpPr>
        <xdr:cNvPr id="262" name="楕円 261"/>
        <xdr:cNvSpPr/>
      </xdr:nvSpPr>
      <xdr:spPr>
        <a:xfrm>
          <a:off x="1079500" y="163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18981</xdr:rowOff>
    </xdr:from>
    <xdr:ext cx="534377" cy="259045"/>
    <xdr:sp macro="" textlink="">
      <xdr:nvSpPr>
        <xdr:cNvPr id="263" name="テキスト ボックス 262"/>
        <xdr:cNvSpPr txBox="1"/>
      </xdr:nvSpPr>
      <xdr:spPr>
        <a:xfrm>
          <a:off x="863111" y="161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5" name="直線コネクタ 284"/>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8" name="労働費最大値テキスト"/>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9" name="直線コネクタ 288"/>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91" name="労働費平均値テキスト"/>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2" name="フローチャート: 判断 291"/>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4" name="フローチャート: 判断 293"/>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5" name="テキスト ボックス 294"/>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7" name="フローチャート: 判断 296"/>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298" name="テキスト ボックス 297"/>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300" name="フローチャート: 判断 299"/>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38320</xdr:rowOff>
    </xdr:from>
    <xdr:ext cx="378565" cy="259045"/>
    <xdr:sp macro="" textlink="">
      <xdr:nvSpPr>
        <xdr:cNvPr id="301" name="テキスト ボックス 300"/>
        <xdr:cNvSpPr txBox="1"/>
      </xdr:nvSpPr>
      <xdr:spPr>
        <a:xfrm>
          <a:off x="7672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42" name="直線コネクタ 341"/>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3" name="農林水産業費最小値テキスト"/>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4" name="直線コネクタ 343"/>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5" name="農林水産業費最大値テキスト"/>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6" name="直線コネクタ 345"/>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33604</xdr:rowOff>
    </xdr:from>
    <xdr:to>
      <xdr:col>55</xdr:col>
      <xdr:colOff>0</xdr:colOff>
      <xdr:row>56</xdr:row>
      <xdr:rowOff>105372</xdr:rowOff>
    </xdr:to>
    <xdr:cxnSp macro="">
      <xdr:nvCxnSpPr>
        <xdr:cNvPr id="347" name="直線コネクタ 346"/>
        <xdr:cNvCxnSpPr/>
      </xdr:nvCxnSpPr>
      <xdr:spPr>
        <a:xfrm flipV="1">
          <a:off x="9639300" y="9634804"/>
          <a:ext cx="8382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11282</xdr:rowOff>
    </xdr:from>
    <xdr:ext cx="534377" cy="259045"/>
    <xdr:sp macro="" textlink="">
      <xdr:nvSpPr>
        <xdr:cNvPr id="348" name="農林水産業費平均値テキスト"/>
        <xdr:cNvSpPr txBox="1"/>
      </xdr:nvSpPr>
      <xdr:spPr>
        <a:xfrm>
          <a:off x="10528300" y="961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9" name="フローチャート: 判断 348"/>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19672</xdr:rowOff>
    </xdr:from>
    <xdr:to>
      <xdr:col>50</xdr:col>
      <xdr:colOff>114300</xdr:colOff>
      <xdr:row>56</xdr:row>
      <xdr:rowOff>105372</xdr:rowOff>
    </xdr:to>
    <xdr:cxnSp macro="">
      <xdr:nvCxnSpPr>
        <xdr:cNvPr id="350" name="直線コネクタ 349"/>
        <xdr:cNvCxnSpPr/>
      </xdr:nvCxnSpPr>
      <xdr:spPr>
        <a:xfrm>
          <a:off x="8750300" y="9620872"/>
          <a:ext cx="889000" cy="8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51" name="フローチャート: 判断 350"/>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154526</xdr:rowOff>
    </xdr:from>
    <xdr:ext cx="534377" cy="259045"/>
    <xdr:sp macro="" textlink="">
      <xdr:nvSpPr>
        <xdr:cNvPr id="352" name="テキスト ボックス 351"/>
        <xdr:cNvSpPr txBox="1"/>
      </xdr:nvSpPr>
      <xdr:spPr>
        <a:xfrm>
          <a:off x="9372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19672</xdr:rowOff>
    </xdr:from>
    <xdr:to>
      <xdr:col>45</xdr:col>
      <xdr:colOff>177800</xdr:colOff>
      <xdr:row>57</xdr:row>
      <xdr:rowOff>8103</xdr:rowOff>
    </xdr:to>
    <xdr:cxnSp macro="">
      <xdr:nvCxnSpPr>
        <xdr:cNvPr id="353" name="直線コネクタ 352"/>
        <xdr:cNvCxnSpPr/>
      </xdr:nvCxnSpPr>
      <xdr:spPr>
        <a:xfrm flipV="1">
          <a:off x="7861300" y="9620872"/>
          <a:ext cx="889000" cy="1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4" name="フローチャート: 判断 353"/>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147896</xdr:rowOff>
    </xdr:from>
    <xdr:ext cx="534377" cy="259045"/>
    <xdr:sp macro="" textlink="">
      <xdr:nvSpPr>
        <xdr:cNvPr id="355" name="テキスト ボックス 354"/>
        <xdr:cNvSpPr txBox="1"/>
      </xdr:nvSpPr>
      <xdr:spPr>
        <a:xfrm>
          <a:off x="8483111" y="97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8103</xdr:rowOff>
    </xdr:from>
    <xdr:to>
      <xdr:col>41</xdr:col>
      <xdr:colOff>50800</xdr:colOff>
      <xdr:row>57</xdr:row>
      <xdr:rowOff>21717</xdr:rowOff>
    </xdr:to>
    <xdr:cxnSp macro="">
      <xdr:nvCxnSpPr>
        <xdr:cNvPr id="356" name="直線コネクタ 355"/>
        <xdr:cNvCxnSpPr/>
      </xdr:nvCxnSpPr>
      <xdr:spPr>
        <a:xfrm flipV="1">
          <a:off x="6972300" y="9780753"/>
          <a:ext cx="889000" cy="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7" name="フローチャート: 判断 356"/>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46131</xdr:rowOff>
    </xdr:from>
    <xdr:ext cx="534377" cy="259045"/>
    <xdr:sp macro="" textlink="">
      <xdr:nvSpPr>
        <xdr:cNvPr id="358" name="テキスト ボックス 357"/>
        <xdr:cNvSpPr txBox="1"/>
      </xdr:nvSpPr>
      <xdr:spPr>
        <a:xfrm>
          <a:off x="7594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59" name="フローチャート: 判断 358"/>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17403</xdr:rowOff>
    </xdr:from>
    <xdr:ext cx="534377" cy="259045"/>
    <xdr:sp macro="" textlink="">
      <xdr:nvSpPr>
        <xdr:cNvPr id="360" name="テキスト ボックス 359"/>
        <xdr:cNvSpPr txBox="1"/>
      </xdr:nvSpPr>
      <xdr:spPr>
        <a:xfrm>
          <a:off x="6705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154254</xdr:rowOff>
    </xdr:from>
    <xdr:to>
      <xdr:col>55</xdr:col>
      <xdr:colOff>50800</xdr:colOff>
      <xdr:row>56</xdr:row>
      <xdr:rowOff>84404</xdr:rowOff>
    </xdr:to>
    <xdr:sp macro="" textlink="">
      <xdr:nvSpPr>
        <xdr:cNvPr id="366" name="楕円 365"/>
        <xdr:cNvSpPr/>
      </xdr:nvSpPr>
      <xdr:spPr>
        <a:xfrm>
          <a:off x="10426700" y="95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5681</xdr:rowOff>
    </xdr:from>
    <xdr:ext cx="534377" cy="259045"/>
    <xdr:sp macro="" textlink="">
      <xdr:nvSpPr>
        <xdr:cNvPr id="367" name="農林水産業費該当値テキスト"/>
        <xdr:cNvSpPr txBox="1"/>
      </xdr:nvSpPr>
      <xdr:spPr>
        <a:xfrm>
          <a:off x="10528300" y="94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54572</xdr:rowOff>
    </xdr:from>
    <xdr:to>
      <xdr:col>50</xdr:col>
      <xdr:colOff>165100</xdr:colOff>
      <xdr:row>56</xdr:row>
      <xdr:rowOff>156172</xdr:rowOff>
    </xdr:to>
    <xdr:sp macro="" textlink="">
      <xdr:nvSpPr>
        <xdr:cNvPr id="368" name="楕円 367"/>
        <xdr:cNvSpPr/>
      </xdr:nvSpPr>
      <xdr:spPr>
        <a:xfrm>
          <a:off x="9588500" y="96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1249</xdr:rowOff>
    </xdr:from>
    <xdr:ext cx="534377" cy="259045"/>
    <xdr:sp macro="" textlink="">
      <xdr:nvSpPr>
        <xdr:cNvPr id="369" name="テキスト ボックス 368"/>
        <xdr:cNvSpPr txBox="1"/>
      </xdr:nvSpPr>
      <xdr:spPr>
        <a:xfrm>
          <a:off x="9372111" y="94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140322</xdr:rowOff>
    </xdr:from>
    <xdr:to>
      <xdr:col>46</xdr:col>
      <xdr:colOff>38100</xdr:colOff>
      <xdr:row>56</xdr:row>
      <xdr:rowOff>70472</xdr:rowOff>
    </xdr:to>
    <xdr:sp macro="" textlink="">
      <xdr:nvSpPr>
        <xdr:cNvPr id="370" name="楕円 369"/>
        <xdr:cNvSpPr/>
      </xdr:nvSpPr>
      <xdr:spPr>
        <a:xfrm>
          <a:off x="8699500" y="95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86999</xdr:rowOff>
    </xdr:from>
    <xdr:ext cx="534377" cy="259045"/>
    <xdr:sp macro="" textlink="">
      <xdr:nvSpPr>
        <xdr:cNvPr id="371" name="テキスト ボックス 370"/>
        <xdr:cNvSpPr txBox="1"/>
      </xdr:nvSpPr>
      <xdr:spPr>
        <a:xfrm>
          <a:off x="8483111" y="934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128753</xdr:rowOff>
    </xdr:from>
    <xdr:to>
      <xdr:col>41</xdr:col>
      <xdr:colOff>101600</xdr:colOff>
      <xdr:row>57</xdr:row>
      <xdr:rowOff>58903</xdr:rowOff>
    </xdr:to>
    <xdr:sp macro="" textlink="">
      <xdr:nvSpPr>
        <xdr:cNvPr id="372" name="楕円 371"/>
        <xdr:cNvSpPr/>
      </xdr:nvSpPr>
      <xdr:spPr>
        <a:xfrm>
          <a:off x="7810500" y="97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50030</xdr:rowOff>
    </xdr:from>
    <xdr:ext cx="534377" cy="259045"/>
    <xdr:sp macro="" textlink="">
      <xdr:nvSpPr>
        <xdr:cNvPr id="373" name="テキスト ボックス 372"/>
        <xdr:cNvSpPr txBox="1"/>
      </xdr:nvSpPr>
      <xdr:spPr>
        <a:xfrm>
          <a:off x="7594111" y="98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142367</xdr:rowOff>
    </xdr:from>
    <xdr:to>
      <xdr:col>36</xdr:col>
      <xdr:colOff>165100</xdr:colOff>
      <xdr:row>57</xdr:row>
      <xdr:rowOff>72517</xdr:rowOff>
    </xdr:to>
    <xdr:sp macro="" textlink="">
      <xdr:nvSpPr>
        <xdr:cNvPr id="374" name="楕円 373"/>
        <xdr:cNvSpPr/>
      </xdr:nvSpPr>
      <xdr:spPr>
        <a:xfrm>
          <a:off x="6921500" y="97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63644</xdr:rowOff>
    </xdr:from>
    <xdr:ext cx="534377" cy="259045"/>
    <xdr:sp macro="" textlink="">
      <xdr:nvSpPr>
        <xdr:cNvPr id="375" name="テキスト ボックス 374"/>
        <xdr:cNvSpPr txBox="1"/>
      </xdr:nvSpPr>
      <xdr:spPr>
        <a:xfrm>
          <a:off x="6705111" y="98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401" name="直線コネクタ 400"/>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402" name="商工費最小値テキスト"/>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3" name="直線コネクタ 402"/>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4" name="商工費最大値テキスト"/>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5" name="直線コネクタ 404"/>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65536</xdr:rowOff>
    </xdr:from>
    <xdr:to>
      <xdr:col>55</xdr:col>
      <xdr:colOff>0</xdr:colOff>
      <xdr:row>72</xdr:row>
      <xdr:rowOff>119355</xdr:rowOff>
    </xdr:to>
    <xdr:cxnSp macro="">
      <xdr:nvCxnSpPr>
        <xdr:cNvPr id="406" name="直線コネクタ 405"/>
        <xdr:cNvCxnSpPr/>
      </xdr:nvCxnSpPr>
      <xdr:spPr>
        <a:xfrm flipV="1">
          <a:off x="9639300" y="12409936"/>
          <a:ext cx="838200" cy="5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46067</xdr:rowOff>
    </xdr:from>
    <xdr:ext cx="534377" cy="259045"/>
    <xdr:sp macro="" textlink="">
      <xdr:nvSpPr>
        <xdr:cNvPr id="407" name="商工費平均値テキスト"/>
        <xdr:cNvSpPr txBox="1"/>
      </xdr:nvSpPr>
      <xdr:spPr>
        <a:xfrm>
          <a:off x="10528300" y="12904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8" name="フローチャート: 判断 407"/>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87188</xdr:rowOff>
    </xdr:from>
    <xdr:to>
      <xdr:col>50</xdr:col>
      <xdr:colOff>114300</xdr:colOff>
      <xdr:row>72</xdr:row>
      <xdr:rowOff>119355</xdr:rowOff>
    </xdr:to>
    <xdr:cxnSp macro="">
      <xdr:nvCxnSpPr>
        <xdr:cNvPr id="409" name="直線コネクタ 408"/>
        <xdr:cNvCxnSpPr/>
      </xdr:nvCxnSpPr>
      <xdr:spPr>
        <a:xfrm>
          <a:off x="8750300" y="12431588"/>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10" name="フローチャート: 判断 409"/>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14259</xdr:rowOff>
    </xdr:from>
    <xdr:ext cx="534377" cy="259045"/>
    <xdr:sp macro="" textlink="">
      <xdr:nvSpPr>
        <xdr:cNvPr id="411" name="テキスト ボックス 410"/>
        <xdr:cNvSpPr txBox="1"/>
      </xdr:nvSpPr>
      <xdr:spPr>
        <a:xfrm>
          <a:off x="9372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87188</xdr:rowOff>
    </xdr:from>
    <xdr:to>
      <xdr:col>45</xdr:col>
      <xdr:colOff>177800</xdr:colOff>
      <xdr:row>75</xdr:row>
      <xdr:rowOff>20110</xdr:rowOff>
    </xdr:to>
    <xdr:cxnSp macro="">
      <xdr:nvCxnSpPr>
        <xdr:cNvPr id="412" name="直線コネクタ 411"/>
        <xdr:cNvCxnSpPr/>
      </xdr:nvCxnSpPr>
      <xdr:spPr>
        <a:xfrm flipV="1">
          <a:off x="7861300" y="12431588"/>
          <a:ext cx="889000" cy="44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13" name="フローチャート: 判断 412"/>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125392</xdr:rowOff>
    </xdr:from>
    <xdr:ext cx="534377" cy="259045"/>
    <xdr:sp macro="" textlink="">
      <xdr:nvSpPr>
        <xdr:cNvPr id="414" name="テキスト ボックス 413"/>
        <xdr:cNvSpPr txBox="1"/>
      </xdr:nvSpPr>
      <xdr:spPr>
        <a:xfrm>
          <a:off x="8483111" y="129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20110</xdr:rowOff>
    </xdr:from>
    <xdr:to>
      <xdr:col>41</xdr:col>
      <xdr:colOff>50800</xdr:colOff>
      <xdr:row>75</xdr:row>
      <xdr:rowOff>97964</xdr:rowOff>
    </xdr:to>
    <xdr:cxnSp macro="">
      <xdr:nvCxnSpPr>
        <xdr:cNvPr id="415" name="直線コネクタ 414"/>
        <xdr:cNvCxnSpPr/>
      </xdr:nvCxnSpPr>
      <xdr:spPr>
        <a:xfrm flipV="1">
          <a:off x="6972300" y="12878860"/>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6" name="フローチャート: 判断 415"/>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2306</xdr:rowOff>
    </xdr:from>
    <xdr:ext cx="534377" cy="259045"/>
    <xdr:sp macro="" textlink="">
      <xdr:nvSpPr>
        <xdr:cNvPr id="417" name="テキスト ボックス 416"/>
        <xdr:cNvSpPr txBox="1"/>
      </xdr:nvSpPr>
      <xdr:spPr>
        <a:xfrm>
          <a:off x="7594111" y="132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18" name="フローチャート: 判断 417"/>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129016</xdr:rowOff>
    </xdr:from>
    <xdr:ext cx="534377" cy="259045"/>
    <xdr:sp macro="" textlink="">
      <xdr:nvSpPr>
        <xdr:cNvPr id="419" name="テキスト ボックス 418"/>
        <xdr:cNvSpPr txBox="1"/>
      </xdr:nvSpPr>
      <xdr:spPr>
        <a:xfrm>
          <a:off x="6705111"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14736</xdr:rowOff>
    </xdr:from>
    <xdr:to>
      <xdr:col>55</xdr:col>
      <xdr:colOff>50800</xdr:colOff>
      <xdr:row>72</xdr:row>
      <xdr:rowOff>116336</xdr:rowOff>
    </xdr:to>
    <xdr:sp macro="" textlink="">
      <xdr:nvSpPr>
        <xdr:cNvPr id="425" name="楕円 424"/>
        <xdr:cNvSpPr/>
      </xdr:nvSpPr>
      <xdr:spPr>
        <a:xfrm>
          <a:off x="10426700" y="123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37613</xdr:rowOff>
    </xdr:from>
    <xdr:ext cx="534377" cy="259045"/>
    <xdr:sp macro="" textlink="">
      <xdr:nvSpPr>
        <xdr:cNvPr id="426" name="商工費該当値テキスト"/>
        <xdr:cNvSpPr txBox="1"/>
      </xdr:nvSpPr>
      <xdr:spPr>
        <a:xfrm>
          <a:off x="10528300" y="1221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68555</xdr:rowOff>
    </xdr:from>
    <xdr:to>
      <xdr:col>50</xdr:col>
      <xdr:colOff>165100</xdr:colOff>
      <xdr:row>72</xdr:row>
      <xdr:rowOff>170155</xdr:rowOff>
    </xdr:to>
    <xdr:sp macro="" textlink="">
      <xdr:nvSpPr>
        <xdr:cNvPr id="427" name="楕円 426"/>
        <xdr:cNvSpPr/>
      </xdr:nvSpPr>
      <xdr:spPr>
        <a:xfrm>
          <a:off x="9588500" y="124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15232</xdr:rowOff>
    </xdr:from>
    <xdr:ext cx="534377" cy="259045"/>
    <xdr:sp macro="" textlink="">
      <xdr:nvSpPr>
        <xdr:cNvPr id="428" name="テキスト ボックス 427"/>
        <xdr:cNvSpPr txBox="1"/>
      </xdr:nvSpPr>
      <xdr:spPr>
        <a:xfrm>
          <a:off x="9372111" y="1218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36388</xdr:rowOff>
    </xdr:from>
    <xdr:to>
      <xdr:col>46</xdr:col>
      <xdr:colOff>38100</xdr:colOff>
      <xdr:row>72</xdr:row>
      <xdr:rowOff>137988</xdr:rowOff>
    </xdr:to>
    <xdr:sp macro="" textlink="">
      <xdr:nvSpPr>
        <xdr:cNvPr id="429" name="楕円 428"/>
        <xdr:cNvSpPr/>
      </xdr:nvSpPr>
      <xdr:spPr>
        <a:xfrm>
          <a:off x="8699500" y="123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154515</xdr:rowOff>
    </xdr:from>
    <xdr:ext cx="534377" cy="259045"/>
    <xdr:sp macro="" textlink="">
      <xdr:nvSpPr>
        <xdr:cNvPr id="430" name="テキスト ボックス 429"/>
        <xdr:cNvSpPr txBox="1"/>
      </xdr:nvSpPr>
      <xdr:spPr>
        <a:xfrm>
          <a:off x="8483111" y="121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140760</xdr:rowOff>
    </xdr:from>
    <xdr:to>
      <xdr:col>41</xdr:col>
      <xdr:colOff>101600</xdr:colOff>
      <xdr:row>75</xdr:row>
      <xdr:rowOff>70910</xdr:rowOff>
    </xdr:to>
    <xdr:sp macro="" textlink="">
      <xdr:nvSpPr>
        <xdr:cNvPr id="431" name="楕円 430"/>
        <xdr:cNvSpPr/>
      </xdr:nvSpPr>
      <xdr:spPr>
        <a:xfrm>
          <a:off x="7810500" y="128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87437</xdr:rowOff>
    </xdr:from>
    <xdr:ext cx="534377" cy="259045"/>
    <xdr:sp macro="" textlink="">
      <xdr:nvSpPr>
        <xdr:cNvPr id="432" name="テキスト ボックス 431"/>
        <xdr:cNvSpPr txBox="1"/>
      </xdr:nvSpPr>
      <xdr:spPr>
        <a:xfrm>
          <a:off x="7594111" y="126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47164</xdr:rowOff>
    </xdr:from>
    <xdr:to>
      <xdr:col>36</xdr:col>
      <xdr:colOff>165100</xdr:colOff>
      <xdr:row>75</xdr:row>
      <xdr:rowOff>148763</xdr:rowOff>
    </xdr:to>
    <xdr:sp macro="" textlink="">
      <xdr:nvSpPr>
        <xdr:cNvPr id="433" name="楕円 432"/>
        <xdr:cNvSpPr/>
      </xdr:nvSpPr>
      <xdr:spPr>
        <a:xfrm>
          <a:off x="6921500" y="12905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165291</xdr:rowOff>
    </xdr:from>
    <xdr:ext cx="534377" cy="259045"/>
    <xdr:sp macro="" textlink="">
      <xdr:nvSpPr>
        <xdr:cNvPr id="434" name="テキスト ボックス 433"/>
        <xdr:cNvSpPr txBox="1"/>
      </xdr:nvSpPr>
      <xdr:spPr>
        <a:xfrm>
          <a:off x="6705111" y="126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9" name="直線コネクタ 458"/>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60" name="土木費最小値テキスト"/>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61" name="直線コネクタ 460"/>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62" name="土木費最大値テキスト"/>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63" name="直線コネクタ 462"/>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162598</xdr:rowOff>
    </xdr:from>
    <xdr:to>
      <xdr:col>55</xdr:col>
      <xdr:colOff>0</xdr:colOff>
      <xdr:row>95</xdr:row>
      <xdr:rowOff>138881</xdr:rowOff>
    </xdr:to>
    <xdr:cxnSp macro="">
      <xdr:nvCxnSpPr>
        <xdr:cNvPr id="464" name="直線コネクタ 463"/>
        <xdr:cNvCxnSpPr/>
      </xdr:nvCxnSpPr>
      <xdr:spPr>
        <a:xfrm flipV="1">
          <a:off x="9639300" y="16278898"/>
          <a:ext cx="838200" cy="1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5" name="土木費平均値テキスト"/>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6" name="フローチャート: 判断 465"/>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138881</xdr:rowOff>
    </xdr:from>
    <xdr:to>
      <xdr:col>50</xdr:col>
      <xdr:colOff>114300</xdr:colOff>
      <xdr:row>97</xdr:row>
      <xdr:rowOff>12312</xdr:rowOff>
    </xdr:to>
    <xdr:cxnSp macro="">
      <xdr:nvCxnSpPr>
        <xdr:cNvPr id="467" name="直線コネクタ 466"/>
        <xdr:cNvCxnSpPr/>
      </xdr:nvCxnSpPr>
      <xdr:spPr>
        <a:xfrm flipV="1">
          <a:off x="8750300" y="16426631"/>
          <a:ext cx="889000" cy="2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8" name="フローチャート: 判断 467"/>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67639</xdr:rowOff>
    </xdr:from>
    <xdr:ext cx="534377" cy="259045"/>
    <xdr:sp macro="" textlink="">
      <xdr:nvSpPr>
        <xdr:cNvPr id="469" name="テキスト ボックス 468"/>
        <xdr:cNvSpPr txBox="1"/>
      </xdr:nvSpPr>
      <xdr:spPr>
        <a:xfrm>
          <a:off x="9372111" y="160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98704</xdr:rowOff>
    </xdr:from>
    <xdr:to>
      <xdr:col>45</xdr:col>
      <xdr:colOff>177800</xdr:colOff>
      <xdr:row>97</xdr:row>
      <xdr:rowOff>12312</xdr:rowOff>
    </xdr:to>
    <xdr:cxnSp macro="">
      <xdr:nvCxnSpPr>
        <xdr:cNvPr id="470" name="直線コネクタ 469"/>
        <xdr:cNvCxnSpPr/>
      </xdr:nvCxnSpPr>
      <xdr:spPr>
        <a:xfrm>
          <a:off x="7861300" y="16386454"/>
          <a:ext cx="889000" cy="25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71" name="フローチャート: 判断 470"/>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72" name="テキスト ボックス 471"/>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63157</xdr:rowOff>
    </xdr:from>
    <xdr:to>
      <xdr:col>41</xdr:col>
      <xdr:colOff>50800</xdr:colOff>
      <xdr:row>95</xdr:row>
      <xdr:rowOff>98704</xdr:rowOff>
    </xdr:to>
    <xdr:cxnSp macro="">
      <xdr:nvCxnSpPr>
        <xdr:cNvPr id="473" name="直線コネクタ 472"/>
        <xdr:cNvCxnSpPr/>
      </xdr:nvCxnSpPr>
      <xdr:spPr>
        <a:xfrm>
          <a:off x="6972300" y="16350907"/>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3651</xdr:rowOff>
    </xdr:from>
    <xdr:to>
      <xdr:col>41</xdr:col>
      <xdr:colOff>101600</xdr:colOff>
      <xdr:row>94</xdr:row>
      <xdr:rowOff>105251</xdr:rowOff>
    </xdr:to>
    <xdr:sp macro="" textlink="">
      <xdr:nvSpPr>
        <xdr:cNvPr id="474" name="フローチャート: 判断 473"/>
        <xdr:cNvSpPr/>
      </xdr:nvSpPr>
      <xdr:spPr>
        <a:xfrm>
          <a:off x="7810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121778</xdr:rowOff>
    </xdr:from>
    <xdr:ext cx="534377" cy="259045"/>
    <xdr:sp macro="" textlink="">
      <xdr:nvSpPr>
        <xdr:cNvPr id="475" name="テキスト ボックス 474"/>
        <xdr:cNvSpPr txBox="1"/>
      </xdr:nvSpPr>
      <xdr:spPr>
        <a:xfrm>
          <a:off x="7594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135249</xdr:rowOff>
    </xdr:from>
    <xdr:to>
      <xdr:col>36</xdr:col>
      <xdr:colOff>165100</xdr:colOff>
      <xdr:row>92</xdr:row>
      <xdr:rowOff>65399</xdr:rowOff>
    </xdr:to>
    <xdr:sp macro="" textlink="">
      <xdr:nvSpPr>
        <xdr:cNvPr id="476" name="フローチャート: 判断 475"/>
        <xdr:cNvSpPr/>
      </xdr:nvSpPr>
      <xdr:spPr>
        <a:xfrm>
          <a:off x="6921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81926</xdr:rowOff>
    </xdr:from>
    <xdr:ext cx="534377" cy="259045"/>
    <xdr:sp macro="" textlink="">
      <xdr:nvSpPr>
        <xdr:cNvPr id="477" name="テキスト ボックス 476"/>
        <xdr:cNvSpPr txBox="1"/>
      </xdr:nvSpPr>
      <xdr:spPr>
        <a:xfrm>
          <a:off x="6705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111798</xdr:rowOff>
    </xdr:from>
    <xdr:to>
      <xdr:col>55</xdr:col>
      <xdr:colOff>50800</xdr:colOff>
      <xdr:row>95</xdr:row>
      <xdr:rowOff>41948</xdr:rowOff>
    </xdr:to>
    <xdr:sp macro="" textlink="">
      <xdr:nvSpPr>
        <xdr:cNvPr id="483" name="楕円 482"/>
        <xdr:cNvSpPr/>
      </xdr:nvSpPr>
      <xdr:spPr>
        <a:xfrm>
          <a:off x="10426700" y="162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90225</xdr:rowOff>
    </xdr:from>
    <xdr:ext cx="534377" cy="259045"/>
    <xdr:sp macro="" textlink="">
      <xdr:nvSpPr>
        <xdr:cNvPr id="484" name="土木費該当値テキスト"/>
        <xdr:cNvSpPr txBox="1"/>
      </xdr:nvSpPr>
      <xdr:spPr>
        <a:xfrm>
          <a:off x="10528300" y="162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88081</xdr:rowOff>
    </xdr:from>
    <xdr:to>
      <xdr:col>50</xdr:col>
      <xdr:colOff>165100</xdr:colOff>
      <xdr:row>96</xdr:row>
      <xdr:rowOff>18231</xdr:rowOff>
    </xdr:to>
    <xdr:sp macro="" textlink="">
      <xdr:nvSpPr>
        <xdr:cNvPr id="485" name="楕円 484"/>
        <xdr:cNvSpPr/>
      </xdr:nvSpPr>
      <xdr:spPr>
        <a:xfrm>
          <a:off x="9588500" y="163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9358</xdr:rowOff>
    </xdr:from>
    <xdr:ext cx="534377" cy="259045"/>
    <xdr:sp macro="" textlink="">
      <xdr:nvSpPr>
        <xdr:cNvPr id="486" name="テキスト ボックス 485"/>
        <xdr:cNvSpPr txBox="1"/>
      </xdr:nvSpPr>
      <xdr:spPr>
        <a:xfrm>
          <a:off x="9372111" y="1646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132962</xdr:rowOff>
    </xdr:from>
    <xdr:to>
      <xdr:col>46</xdr:col>
      <xdr:colOff>38100</xdr:colOff>
      <xdr:row>97</xdr:row>
      <xdr:rowOff>63112</xdr:rowOff>
    </xdr:to>
    <xdr:sp macro="" textlink="">
      <xdr:nvSpPr>
        <xdr:cNvPr id="487" name="楕円 486"/>
        <xdr:cNvSpPr/>
      </xdr:nvSpPr>
      <xdr:spPr>
        <a:xfrm>
          <a:off x="8699500" y="165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54239</xdr:rowOff>
    </xdr:from>
    <xdr:ext cx="534377" cy="259045"/>
    <xdr:sp macro="" textlink="">
      <xdr:nvSpPr>
        <xdr:cNvPr id="488" name="テキスト ボックス 487"/>
        <xdr:cNvSpPr txBox="1"/>
      </xdr:nvSpPr>
      <xdr:spPr>
        <a:xfrm>
          <a:off x="8483111" y="166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47904</xdr:rowOff>
    </xdr:from>
    <xdr:to>
      <xdr:col>41</xdr:col>
      <xdr:colOff>101600</xdr:colOff>
      <xdr:row>95</xdr:row>
      <xdr:rowOff>149504</xdr:rowOff>
    </xdr:to>
    <xdr:sp macro="" textlink="">
      <xdr:nvSpPr>
        <xdr:cNvPr id="489" name="楕円 488"/>
        <xdr:cNvSpPr/>
      </xdr:nvSpPr>
      <xdr:spPr>
        <a:xfrm>
          <a:off x="7810500" y="163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140631</xdr:rowOff>
    </xdr:from>
    <xdr:ext cx="534377" cy="259045"/>
    <xdr:sp macro="" textlink="">
      <xdr:nvSpPr>
        <xdr:cNvPr id="490" name="テキスト ボックス 489"/>
        <xdr:cNvSpPr txBox="1"/>
      </xdr:nvSpPr>
      <xdr:spPr>
        <a:xfrm>
          <a:off x="7594111" y="164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12357</xdr:rowOff>
    </xdr:from>
    <xdr:to>
      <xdr:col>36</xdr:col>
      <xdr:colOff>165100</xdr:colOff>
      <xdr:row>95</xdr:row>
      <xdr:rowOff>113957</xdr:rowOff>
    </xdr:to>
    <xdr:sp macro="" textlink="">
      <xdr:nvSpPr>
        <xdr:cNvPr id="491" name="楕円 490"/>
        <xdr:cNvSpPr/>
      </xdr:nvSpPr>
      <xdr:spPr>
        <a:xfrm>
          <a:off x="6921500" y="163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105084</xdr:rowOff>
    </xdr:from>
    <xdr:ext cx="534377" cy="259045"/>
    <xdr:sp macro="" textlink="">
      <xdr:nvSpPr>
        <xdr:cNvPr id="492" name="テキスト ボックス 491"/>
        <xdr:cNvSpPr txBox="1"/>
      </xdr:nvSpPr>
      <xdr:spPr>
        <a:xfrm>
          <a:off x="6705111" y="163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8" name="直線コネクタ 517"/>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9" name="消防費最小値テキスト"/>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20" name="直線コネクタ 519"/>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21" name="消防費最大値テキスト"/>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2" name="直線コネクタ 521"/>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20060</xdr:rowOff>
    </xdr:from>
    <xdr:to>
      <xdr:col>85</xdr:col>
      <xdr:colOff>127000</xdr:colOff>
      <xdr:row>36</xdr:row>
      <xdr:rowOff>41925</xdr:rowOff>
    </xdr:to>
    <xdr:cxnSp macro="">
      <xdr:nvCxnSpPr>
        <xdr:cNvPr id="523" name="直線コネクタ 522"/>
        <xdr:cNvCxnSpPr/>
      </xdr:nvCxnSpPr>
      <xdr:spPr>
        <a:xfrm>
          <a:off x="15481300" y="6192260"/>
          <a:ext cx="838200" cy="2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108948</xdr:rowOff>
    </xdr:from>
    <xdr:ext cx="534377" cy="259045"/>
    <xdr:sp macro="" textlink="">
      <xdr:nvSpPr>
        <xdr:cNvPr id="524" name="消防費平均値テキスト"/>
        <xdr:cNvSpPr txBox="1"/>
      </xdr:nvSpPr>
      <xdr:spPr>
        <a:xfrm>
          <a:off x="16370300" y="62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5" name="フローチャート: 判断 524"/>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158462</xdr:rowOff>
    </xdr:from>
    <xdr:to>
      <xdr:col>81</xdr:col>
      <xdr:colOff>50800</xdr:colOff>
      <xdr:row>36</xdr:row>
      <xdr:rowOff>20060</xdr:rowOff>
    </xdr:to>
    <xdr:cxnSp macro="">
      <xdr:nvCxnSpPr>
        <xdr:cNvPr id="526" name="直線コネクタ 525"/>
        <xdr:cNvCxnSpPr/>
      </xdr:nvCxnSpPr>
      <xdr:spPr>
        <a:xfrm>
          <a:off x="14592300" y="6159212"/>
          <a:ext cx="8890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7" name="フローチャート: 判断 526"/>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56158</xdr:rowOff>
    </xdr:from>
    <xdr:ext cx="534377" cy="259045"/>
    <xdr:sp macro="" textlink="">
      <xdr:nvSpPr>
        <xdr:cNvPr id="528" name="テキスト ボックス 527"/>
        <xdr:cNvSpPr txBox="1"/>
      </xdr:nvSpPr>
      <xdr:spPr>
        <a:xfrm>
          <a:off x="15214111" y="63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158462</xdr:rowOff>
    </xdr:from>
    <xdr:to>
      <xdr:col>76</xdr:col>
      <xdr:colOff>114300</xdr:colOff>
      <xdr:row>36</xdr:row>
      <xdr:rowOff>99826</xdr:rowOff>
    </xdr:to>
    <xdr:cxnSp macro="">
      <xdr:nvCxnSpPr>
        <xdr:cNvPr id="529" name="直線コネクタ 528"/>
        <xdr:cNvCxnSpPr/>
      </xdr:nvCxnSpPr>
      <xdr:spPr>
        <a:xfrm flipV="1">
          <a:off x="13703300" y="6159212"/>
          <a:ext cx="8890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30" name="フローチャート: 判断 529"/>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136152</xdr:rowOff>
    </xdr:from>
    <xdr:ext cx="534377" cy="259045"/>
    <xdr:sp macro="" textlink="">
      <xdr:nvSpPr>
        <xdr:cNvPr id="531" name="テキスト ボックス 530"/>
        <xdr:cNvSpPr txBox="1"/>
      </xdr:nvSpPr>
      <xdr:spPr>
        <a:xfrm>
          <a:off x="14325111" y="630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99826</xdr:rowOff>
    </xdr:from>
    <xdr:to>
      <xdr:col>71</xdr:col>
      <xdr:colOff>177800</xdr:colOff>
      <xdr:row>37</xdr:row>
      <xdr:rowOff>15374</xdr:rowOff>
    </xdr:to>
    <xdr:cxnSp macro="">
      <xdr:nvCxnSpPr>
        <xdr:cNvPr id="532" name="直線コネクタ 531"/>
        <xdr:cNvCxnSpPr/>
      </xdr:nvCxnSpPr>
      <xdr:spPr>
        <a:xfrm flipV="1">
          <a:off x="12814300" y="6272026"/>
          <a:ext cx="889000" cy="8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33" name="フローチャート: 判断 532"/>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32171</xdr:rowOff>
    </xdr:from>
    <xdr:ext cx="534377" cy="259045"/>
    <xdr:sp macro="" textlink="">
      <xdr:nvSpPr>
        <xdr:cNvPr id="534" name="テキスト ボックス 533"/>
        <xdr:cNvSpPr txBox="1"/>
      </xdr:nvSpPr>
      <xdr:spPr>
        <a:xfrm>
          <a:off x="13436111" y="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5" name="フローチャート: 判断 534"/>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78554</xdr:rowOff>
    </xdr:from>
    <xdr:ext cx="534377" cy="259045"/>
    <xdr:sp macro="" textlink="">
      <xdr:nvSpPr>
        <xdr:cNvPr id="536" name="テキスト ボックス 535"/>
        <xdr:cNvSpPr txBox="1"/>
      </xdr:nvSpPr>
      <xdr:spPr>
        <a:xfrm>
          <a:off x="12547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162575</xdr:rowOff>
    </xdr:from>
    <xdr:to>
      <xdr:col>85</xdr:col>
      <xdr:colOff>177800</xdr:colOff>
      <xdr:row>36</xdr:row>
      <xdr:rowOff>92725</xdr:rowOff>
    </xdr:to>
    <xdr:sp macro="" textlink="">
      <xdr:nvSpPr>
        <xdr:cNvPr id="542" name="楕円 541"/>
        <xdr:cNvSpPr/>
      </xdr:nvSpPr>
      <xdr:spPr>
        <a:xfrm>
          <a:off x="16268700" y="61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14002</xdr:rowOff>
    </xdr:from>
    <xdr:ext cx="534377" cy="259045"/>
    <xdr:sp macro="" textlink="">
      <xdr:nvSpPr>
        <xdr:cNvPr id="543" name="消防費該当値テキスト"/>
        <xdr:cNvSpPr txBox="1"/>
      </xdr:nvSpPr>
      <xdr:spPr>
        <a:xfrm>
          <a:off x="16370300" y="601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140710</xdr:rowOff>
    </xdr:from>
    <xdr:to>
      <xdr:col>81</xdr:col>
      <xdr:colOff>101600</xdr:colOff>
      <xdr:row>36</xdr:row>
      <xdr:rowOff>70860</xdr:rowOff>
    </xdr:to>
    <xdr:sp macro="" textlink="">
      <xdr:nvSpPr>
        <xdr:cNvPr id="544" name="楕円 543"/>
        <xdr:cNvSpPr/>
      </xdr:nvSpPr>
      <xdr:spPr>
        <a:xfrm>
          <a:off x="15430500" y="61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87387</xdr:rowOff>
    </xdr:from>
    <xdr:ext cx="534377" cy="259045"/>
    <xdr:sp macro="" textlink="">
      <xdr:nvSpPr>
        <xdr:cNvPr id="545" name="テキスト ボックス 544"/>
        <xdr:cNvSpPr txBox="1"/>
      </xdr:nvSpPr>
      <xdr:spPr>
        <a:xfrm>
          <a:off x="15214111" y="59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107662</xdr:rowOff>
    </xdr:from>
    <xdr:to>
      <xdr:col>76</xdr:col>
      <xdr:colOff>165100</xdr:colOff>
      <xdr:row>36</xdr:row>
      <xdr:rowOff>37812</xdr:rowOff>
    </xdr:to>
    <xdr:sp macro="" textlink="">
      <xdr:nvSpPr>
        <xdr:cNvPr id="546" name="楕円 545"/>
        <xdr:cNvSpPr/>
      </xdr:nvSpPr>
      <xdr:spPr>
        <a:xfrm>
          <a:off x="14541500" y="61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54339</xdr:rowOff>
    </xdr:from>
    <xdr:ext cx="534377" cy="259045"/>
    <xdr:sp macro="" textlink="">
      <xdr:nvSpPr>
        <xdr:cNvPr id="547" name="テキスト ボックス 546"/>
        <xdr:cNvSpPr txBox="1"/>
      </xdr:nvSpPr>
      <xdr:spPr>
        <a:xfrm>
          <a:off x="14325111" y="588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49026</xdr:rowOff>
    </xdr:from>
    <xdr:to>
      <xdr:col>72</xdr:col>
      <xdr:colOff>38100</xdr:colOff>
      <xdr:row>36</xdr:row>
      <xdr:rowOff>150626</xdr:rowOff>
    </xdr:to>
    <xdr:sp macro="" textlink="">
      <xdr:nvSpPr>
        <xdr:cNvPr id="548" name="楕円 547"/>
        <xdr:cNvSpPr/>
      </xdr:nvSpPr>
      <xdr:spPr>
        <a:xfrm>
          <a:off x="13652500" y="62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167153</xdr:rowOff>
    </xdr:from>
    <xdr:ext cx="534377" cy="259045"/>
    <xdr:sp macro="" textlink="">
      <xdr:nvSpPr>
        <xdr:cNvPr id="549" name="テキスト ボックス 548"/>
        <xdr:cNvSpPr txBox="1"/>
      </xdr:nvSpPr>
      <xdr:spPr>
        <a:xfrm>
          <a:off x="13436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136024</xdr:rowOff>
    </xdr:from>
    <xdr:to>
      <xdr:col>67</xdr:col>
      <xdr:colOff>101600</xdr:colOff>
      <xdr:row>37</xdr:row>
      <xdr:rowOff>66174</xdr:rowOff>
    </xdr:to>
    <xdr:sp macro="" textlink="">
      <xdr:nvSpPr>
        <xdr:cNvPr id="550" name="楕円 549"/>
        <xdr:cNvSpPr/>
      </xdr:nvSpPr>
      <xdr:spPr>
        <a:xfrm>
          <a:off x="12763500" y="630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57301</xdr:rowOff>
    </xdr:from>
    <xdr:ext cx="534377" cy="259045"/>
    <xdr:sp macro="" textlink="">
      <xdr:nvSpPr>
        <xdr:cNvPr id="551" name="テキスト ボックス 550"/>
        <xdr:cNvSpPr txBox="1"/>
      </xdr:nvSpPr>
      <xdr:spPr>
        <a:xfrm>
          <a:off x="12547111" y="640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3" name="直線コネクタ 562"/>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4" name="テキスト ボックス 563"/>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5" name="直線コネクタ 56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6" name="テキスト ボックス 565"/>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7" name="直線コネクタ 566"/>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8" name="テキスト ボックス 567"/>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1" name="直線コネクタ 570"/>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2" name="テキスト ボックス 571"/>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3" name="直線コネクタ 57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4" name="テキスト ボックス 573"/>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5" name="直線コネクタ 574"/>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6" name="テキスト ボックス 575"/>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80" name="直線コネクタ 579"/>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81" name="教育費最小値テキスト"/>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2" name="直線コネクタ 581"/>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3" name="教育費最大値テキスト"/>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4" name="直線コネクタ 583"/>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158945</xdr:rowOff>
    </xdr:from>
    <xdr:to>
      <xdr:col>85</xdr:col>
      <xdr:colOff>127000</xdr:colOff>
      <xdr:row>56</xdr:row>
      <xdr:rowOff>152488</xdr:rowOff>
    </xdr:to>
    <xdr:cxnSp macro="">
      <xdr:nvCxnSpPr>
        <xdr:cNvPr id="585" name="直線コネクタ 584"/>
        <xdr:cNvCxnSpPr/>
      </xdr:nvCxnSpPr>
      <xdr:spPr>
        <a:xfrm flipV="1">
          <a:off x="15481300" y="9588695"/>
          <a:ext cx="838200" cy="16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6" name="教育費平均値テキスト"/>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7" name="フローチャート: 判断 586"/>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95995</xdr:rowOff>
    </xdr:from>
    <xdr:to>
      <xdr:col>81</xdr:col>
      <xdr:colOff>50800</xdr:colOff>
      <xdr:row>56</xdr:row>
      <xdr:rowOff>152488</xdr:rowOff>
    </xdr:to>
    <xdr:cxnSp macro="">
      <xdr:nvCxnSpPr>
        <xdr:cNvPr id="588" name="直線コネクタ 587"/>
        <xdr:cNvCxnSpPr/>
      </xdr:nvCxnSpPr>
      <xdr:spPr>
        <a:xfrm>
          <a:off x="14592300" y="9697195"/>
          <a:ext cx="889000" cy="5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9" name="フローチャート: 判断 588"/>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90" name="テキスト ボックス 589"/>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77835</xdr:rowOff>
    </xdr:from>
    <xdr:to>
      <xdr:col>76</xdr:col>
      <xdr:colOff>114300</xdr:colOff>
      <xdr:row>56</xdr:row>
      <xdr:rowOff>95995</xdr:rowOff>
    </xdr:to>
    <xdr:cxnSp macro="">
      <xdr:nvCxnSpPr>
        <xdr:cNvPr id="591" name="直線コネクタ 590"/>
        <xdr:cNvCxnSpPr/>
      </xdr:nvCxnSpPr>
      <xdr:spPr>
        <a:xfrm>
          <a:off x="13703300" y="9679035"/>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92" name="フローチャート: 判断 591"/>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93" name="テキスト ボックス 592"/>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77835</xdr:rowOff>
    </xdr:from>
    <xdr:to>
      <xdr:col>71</xdr:col>
      <xdr:colOff>177800</xdr:colOff>
      <xdr:row>56</xdr:row>
      <xdr:rowOff>107882</xdr:rowOff>
    </xdr:to>
    <xdr:cxnSp macro="">
      <xdr:nvCxnSpPr>
        <xdr:cNvPr id="594" name="直線コネクタ 593"/>
        <xdr:cNvCxnSpPr/>
      </xdr:nvCxnSpPr>
      <xdr:spPr>
        <a:xfrm flipV="1">
          <a:off x="12814300" y="9679035"/>
          <a:ext cx="889000" cy="3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5" name="フローチャート: 判断 594"/>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95584</xdr:rowOff>
    </xdr:from>
    <xdr:ext cx="534377" cy="259045"/>
    <xdr:sp macro="" textlink="">
      <xdr:nvSpPr>
        <xdr:cNvPr id="596" name="テキスト ボックス 595"/>
        <xdr:cNvSpPr txBox="1"/>
      </xdr:nvSpPr>
      <xdr:spPr>
        <a:xfrm>
          <a:off x="13436111" y="9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7" name="フローチャート: 判断 596"/>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164736</xdr:rowOff>
    </xdr:from>
    <xdr:ext cx="534377" cy="259045"/>
    <xdr:sp macro="" textlink="">
      <xdr:nvSpPr>
        <xdr:cNvPr id="598" name="テキスト ボックス 597"/>
        <xdr:cNvSpPr txBox="1"/>
      </xdr:nvSpPr>
      <xdr:spPr>
        <a:xfrm>
          <a:off x="12547111" y="9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108145</xdr:rowOff>
    </xdr:from>
    <xdr:to>
      <xdr:col>85</xdr:col>
      <xdr:colOff>177800</xdr:colOff>
      <xdr:row>56</xdr:row>
      <xdr:rowOff>38295</xdr:rowOff>
    </xdr:to>
    <xdr:sp macro="" textlink="">
      <xdr:nvSpPr>
        <xdr:cNvPr id="604" name="楕円 603"/>
        <xdr:cNvSpPr/>
      </xdr:nvSpPr>
      <xdr:spPr>
        <a:xfrm>
          <a:off x="16268700" y="9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86572</xdr:rowOff>
    </xdr:from>
    <xdr:ext cx="534377" cy="259045"/>
    <xdr:sp macro="" textlink="">
      <xdr:nvSpPr>
        <xdr:cNvPr id="605" name="教育費該当値テキスト"/>
        <xdr:cNvSpPr txBox="1"/>
      </xdr:nvSpPr>
      <xdr:spPr>
        <a:xfrm>
          <a:off x="16370300" y="951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101688</xdr:rowOff>
    </xdr:from>
    <xdr:to>
      <xdr:col>81</xdr:col>
      <xdr:colOff>101600</xdr:colOff>
      <xdr:row>57</xdr:row>
      <xdr:rowOff>31838</xdr:rowOff>
    </xdr:to>
    <xdr:sp macro="" textlink="">
      <xdr:nvSpPr>
        <xdr:cNvPr id="606" name="楕円 605"/>
        <xdr:cNvSpPr/>
      </xdr:nvSpPr>
      <xdr:spPr>
        <a:xfrm>
          <a:off x="15430500" y="97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22965</xdr:rowOff>
    </xdr:from>
    <xdr:ext cx="534377" cy="259045"/>
    <xdr:sp macro="" textlink="">
      <xdr:nvSpPr>
        <xdr:cNvPr id="607" name="テキスト ボックス 606"/>
        <xdr:cNvSpPr txBox="1"/>
      </xdr:nvSpPr>
      <xdr:spPr>
        <a:xfrm>
          <a:off x="15214111" y="979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45195</xdr:rowOff>
    </xdr:from>
    <xdr:to>
      <xdr:col>76</xdr:col>
      <xdr:colOff>165100</xdr:colOff>
      <xdr:row>56</xdr:row>
      <xdr:rowOff>146795</xdr:rowOff>
    </xdr:to>
    <xdr:sp macro="" textlink="">
      <xdr:nvSpPr>
        <xdr:cNvPr id="608" name="楕円 607"/>
        <xdr:cNvSpPr/>
      </xdr:nvSpPr>
      <xdr:spPr>
        <a:xfrm>
          <a:off x="14541500" y="96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137922</xdr:rowOff>
    </xdr:from>
    <xdr:ext cx="534377" cy="259045"/>
    <xdr:sp macro="" textlink="">
      <xdr:nvSpPr>
        <xdr:cNvPr id="609" name="テキスト ボックス 608"/>
        <xdr:cNvSpPr txBox="1"/>
      </xdr:nvSpPr>
      <xdr:spPr>
        <a:xfrm>
          <a:off x="14325111" y="973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27035</xdr:rowOff>
    </xdr:from>
    <xdr:to>
      <xdr:col>72</xdr:col>
      <xdr:colOff>38100</xdr:colOff>
      <xdr:row>56</xdr:row>
      <xdr:rowOff>128635</xdr:rowOff>
    </xdr:to>
    <xdr:sp macro="" textlink="">
      <xdr:nvSpPr>
        <xdr:cNvPr id="610" name="楕円 609"/>
        <xdr:cNvSpPr/>
      </xdr:nvSpPr>
      <xdr:spPr>
        <a:xfrm>
          <a:off x="13652500" y="96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119762</xdr:rowOff>
    </xdr:from>
    <xdr:ext cx="534377" cy="259045"/>
    <xdr:sp macro="" textlink="">
      <xdr:nvSpPr>
        <xdr:cNvPr id="611" name="テキスト ボックス 610"/>
        <xdr:cNvSpPr txBox="1"/>
      </xdr:nvSpPr>
      <xdr:spPr>
        <a:xfrm>
          <a:off x="13436111" y="972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57082</xdr:rowOff>
    </xdr:from>
    <xdr:to>
      <xdr:col>67</xdr:col>
      <xdr:colOff>101600</xdr:colOff>
      <xdr:row>56</xdr:row>
      <xdr:rowOff>158682</xdr:rowOff>
    </xdr:to>
    <xdr:sp macro="" textlink="">
      <xdr:nvSpPr>
        <xdr:cNvPr id="612" name="楕円 611"/>
        <xdr:cNvSpPr/>
      </xdr:nvSpPr>
      <xdr:spPr>
        <a:xfrm>
          <a:off x="12763500" y="965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149809</xdr:rowOff>
    </xdr:from>
    <xdr:ext cx="534377" cy="259045"/>
    <xdr:sp macro="" textlink="">
      <xdr:nvSpPr>
        <xdr:cNvPr id="613" name="テキスト ボックス 612"/>
        <xdr:cNvSpPr txBox="1"/>
      </xdr:nvSpPr>
      <xdr:spPr>
        <a:xfrm>
          <a:off x="12547111" y="975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3" name="テキスト ボックス 63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74876</xdr:rowOff>
    </xdr:from>
    <xdr:to>
      <xdr:col>85</xdr:col>
      <xdr:colOff>126364</xdr:colOff>
      <xdr:row>79</xdr:row>
      <xdr:rowOff>98879</xdr:rowOff>
    </xdr:to>
    <xdr:cxnSp macro="">
      <xdr:nvCxnSpPr>
        <xdr:cNvPr id="639" name="直線コネクタ 638"/>
        <xdr:cNvCxnSpPr/>
      </xdr:nvCxnSpPr>
      <xdr:spPr>
        <a:xfrm flipV="1">
          <a:off x="16317595" y="13105076"/>
          <a:ext cx="1269" cy="53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21552</xdr:rowOff>
    </xdr:from>
    <xdr:ext cx="534377" cy="259045"/>
    <xdr:sp macro="" textlink="">
      <xdr:nvSpPr>
        <xdr:cNvPr id="642" name="災害復旧費最大値テキスト"/>
        <xdr:cNvSpPr txBox="1"/>
      </xdr:nvSpPr>
      <xdr:spPr>
        <a:xfrm>
          <a:off x="16370300" y="128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74876</xdr:rowOff>
    </xdr:from>
    <xdr:to>
      <xdr:col>86</xdr:col>
      <xdr:colOff>25400</xdr:colOff>
      <xdr:row>76</xdr:row>
      <xdr:rowOff>74876</xdr:rowOff>
    </xdr:to>
    <xdr:cxnSp macro="">
      <xdr:nvCxnSpPr>
        <xdr:cNvPr id="643" name="直線コネクタ 642"/>
        <xdr:cNvCxnSpPr/>
      </xdr:nvCxnSpPr>
      <xdr:spPr>
        <a:xfrm>
          <a:off x="16230600" y="131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102732</xdr:rowOff>
    </xdr:from>
    <xdr:to>
      <xdr:col>85</xdr:col>
      <xdr:colOff>127000</xdr:colOff>
      <xdr:row>78</xdr:row>
      <xdr:rowOff>165058</xdr:rowOff>
    </xdr:to>
    <xdr:cxnSp macro="">
      <xdr:nvCxnSpPr>
        <xdr:cNvPr id="644" name="直線コネクタ 643"/>
        <xdr:cNvCxnSpPr/>
      </xdr:nvCxnSpPr>
      <xdr:spPr>
        <a:xfrm>
          <a:off x="15481300" y="13475832"/>
          <a:ext cx="838200" cy="6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108230</xdr:rowOff>
    </xdr:from>
    <xdr:ext cx="469744" cy="259045"/>
    <xdr:sp macro="" textlink="">
      <xdr:nvSpPr>
        <xdr:cNvPr id="645" name="災害復旧費平均値テキスト"/>
        <xdr:cNvSpPr txBox="1"/>
      </xdr:nvSpPr>
      <xdr:spPr>
        <a:xfrm>
          <a:off x="16370300" y="13481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129803</xdr:rowOff>
    </xdr:from>
    <xdr:to>
      <xdr:col>85</xdr:col>
      <xdr:colOff>177800</xdr:colOff>
      <xdr:row>79</xdr:row>
      <xdr:rowOff>59953</xdr:rowOff>
    </xdr:to>
    <xdr:sp macro="" textlink="">
      <xdr:nvSpPr>
        <xdr:cNvPr id="646" name="フローチャート: 判断 645"/>
        <xdr:cNvSpPr/>
      </xdr:nvSpPr>
      <xdr:spPr>
        <a:xfrm>
          <a:off x="16268700" y="1350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45010</xdr:rowOff>
    </xdr:from>
    <xdr:to>
      <xdr:col>81</xdr:col>
      <xdr:colOff>50800</xdr:colOff>
      <xdr:row>78</xdr:row>
      <xdr:rowOff>102732</xdr:rowOff>
    </xdr:to>
    <xdr:cxnSp macro="">
      <xdr:nvCxnSpPr>
        <xdr:cNvPr id="647" name="直線コネクタ 646"/>
        <xdr:cNvCxnSpPr/>
      </xdr:nvCxnSpPr>
      <xdr:spPr>
        <a:xfrm>
          <a:off x="14592300" y="12217960"/>
          <a:ext cx="889000" cy="125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137886</xdr:rowOff>
    </xdr:from>
    <xdr:to>
      <xdr:col>81</xdr:col>
      <xdr:colOff>101600</xdr:colOff>
      <xdr:row>79</xdr:row>
      <xdr:rowOff>68036</xdr:rowOff>
    </xdr:to>
    <xdr:sp macro="" textlink="">
      <xdr:nvSpPr>
        <xdr:cNvPr id="648" name="フローチャート: 判断 647"/>
        <xdr:cNvSpPr/>
      </xdr:nvSpPr>
      <xdr:spPr>
        <a:xfrm>
          <a:off x="15430500" y="135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59163</xdr:rowOff>
    </xdr:from>
    <xdr:ext cx="469744" cy="259045"/>
    <xdr:sp macro="" textlink="">
      <xdr:nvSpPr>
        <xdr:cNvPr id="649" name="テキスト ボックス 648"/>
        <xdr:cNvSpPr txBox="1"/>
      </xdr:nvSpPr>
      <xdr:spPr>
        <a:xfrm>
          <a:off x="15246428" y="136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45010</xdr:rowOff>
    </xdr:from>
    <xdr:to>
      <xdr:col>76</xdr:col>
      <xdr:colOff>114300</xdr:colOff>
      <xdr:row>78</xdr:row>
      <xdr:rowOff>10378</xdr:rowOff>
    </xdr:to>
    <xdr:cxnSp macro="">
      <xdr:nvCxnSpPr>
        <xdr:cNvPr id="650" name="直線コネクタ 649"/>
        <xdr:cNvCxnSpPr/>
      </xdr:nvCxnSpPr>
      <xdr:spPr>
        <a:xfrm flipV="1">
          <a:off x="13703300" y="12217960"/>
          <a:ext cx="889000" cy="116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102795</xdr:rowOff>
    </xdr:from>
    <xdr:to>
      <xdr:col>76</xdr:col>
      <xdr:colOff>165100</xdr:colOff>
      <xdr:row>79</xdr:row>
      <xdr:rowOff>32945</xdr:rowOff>
    </xdr:to>
    <xdr:sp macro="" textlink="">
      <xdr:nvSpPr>
        <xdr:cNvPr id="651" name="フローチャート: 判断 650"/>
        <xdr:cNvSpPr/>
      </xdr:nvSpPr>
      <xdr:spPr>
        <a:xfrm>
          <a:off x="145415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24072</xdr:rowOff>
    </xdr:from>
    <xdr:ext cx="469744" cy="259045"/>
    <xdr:sp macro="" textlink="">
      <xdr:nvSpPr>
        <xdr:cNvPr id="652" name="テキスト ボックス 651"/>
        <xdr:cNvSpPr txBox="1"/>
      </xdr:nvSpPr>
      <xdr:spPr>
        <a:xfrm>
          <a:off x="14357428" y="135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10378</xdr:rowOff>
    </xdr:from>
    <xdr:to>
      <xdr:col>71</xdr:col>
      <xdr:colOff>177800</xdr:colOff>
      <xdr:row>79</xdr:row>
      <xdr:rowOff>98879</xdr:rowOff>
    </xdr:to>
    <xdr:cxnSp macro="">
      <xdr:nvCxnSpPr>
        <xdr:cNvPr id="653" name="直線コネクタ 652"/>
        <xdr:cNvCxnSpPr/>
      </xdr:nvCxnSpPr>
      <xdr:spPr>
        <a:xfrm flipV="1">
          <a:off x="12814300" y="13383478"/>
          <a:ext cx="889000" cy="2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71771</xdr:rowOff>
    </xdr:from>
    <xdr:to>
      <xdr:col>72</xdr:col>
      <xdr:colOff>38100</xdr:colOff>
      <xdr:row>79</xdr:row>
      <xdr:rowOff>1921</xdr:rowOff>
    </xdr:to>
    <xdr:sp macro="" textlink="">
      <xdr:nvSpPr>
        <xdr:cNvPr id="654" name="フローチャート: 判断 653"/>
        <xdr:cNvSpPr/>
      </xdr:nvSpPr>
      <xdr:spPr>
        <a:xfrm>
          <a:off x="13652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164498</xdr:rowOff>
    </xdr:from>
    <xdr:ext cx="469744" cy="259045"/>
    <xdr:sp macro="" textlink="">
      <xdr:nvSpPr>
        <xdr:cNvPr id="655" name="テキスト ボックス 654"/>
        <xdr:cNvSpPr txBox="1"/>
      </xdr:nvSpPr>
      <xdr:spPr>
        <a:xfrm>
          <a:off x="13468428" y="1353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95611</xdr:rowOff>
    </xdr:from>
    <xdr:to>
      <xdr:col>67</xdr:col>
      <xdr:colOff>101600</xdr:colOff>
      <xdr:row>79</xdr:row>
      <xdr:rowOff>25761</xdr:rowOff>
    </xdr:to>
    <xdr:sp macro="" textlink="">
      <xdr:nvSpPr>
        <xdr:cNvPr id="656" name="フローチャート: 判断 655"/>
        <xdr:cNvSpPr/>
      </xdr:nvSpPr>
      <xdr:spPr>
        <a:xfrm>
          <a:off x="12763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42288</xdr:rowOff>
    </xdr:from>
    <xdr:ext cx="469744" cy="259045"/>
    <xdr:sp macro="" textlink="">
      <xdr:nvSpPr>
        <xdr:cNvPr id="657" name="テキスト ボックス 656"/>
        <xdr:cNvSpPr txBox="1"/>
      </xdr:nvSpPr>
      <xdr:spPr>
        <a:xfrm>
          <a:off x="12579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114258</xdr:rowOff>
    </xdr:from>
    <xdr:to>
      <xdr:col>85</xdr:col>
      <xdr:colOff>177800</xdr:colOff>
      <xdr:row>79</xdr:row>
      <xdr:rowOff>44408</xdr:rowOff>
    </xdr:to>
    <xdr:sp macro="" textlink="">
      <xdr:nvSpPr>
        <xdr:cNvPr id="663" name="楕円 662"/>
        <xdr:cNvSpPr/>
      </xdr:nvSpPr>
      <xdr:spPr>
        <a:xfrm>
          <a:off x="16268700" y="134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73635</xdr:rowOff>
    </xdr:from>
    <xdr:ext cx="469744" cy="259045"/>
    <xdr:sp macro="" textlink="">
      <xdr:nvSpPr>
        <xdr:cNvPr id="664" name="災害復旧費該当値テキスト"/>
        <xdr:cNvSpPr txBox="1"/>
      </xdr:nvSpPr>
      <xdr:spPr>
        <a:xfrm>
          <a:off x="16370300" y="1327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51932</xdr:rowOff>
    </xdr:from>
    <xdr:to>
      <xdr:col>81</xdr:col>
      <xdr:colOff>101600</xdr:colOff>
      <xdr:row>78</xdr:row>
      <xdr:rowOff>153532</xdr:rowOff>
    </xdr:to>
    <xdr:sp macro="" textlink="">
      <xdr:nvSpPr>
        <xdr:cNvPr id="665" name="楕円 664"/>
        <xdr:cNvSpPr/>
      </xdr:nvSpPr>
      <xdr:spPr>
        <a:xfrm>
          <a:off x="15430500" y="134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170059</xdr:rowOff>
    </xdr:from>
    <xdr:ext cx="534377" cy="259045"/>
    <xdr:sp macro="" textlink="">
      <xdr:nvSpPr>
        <xdr:cNvPr id="666" name="テキスト ボックス 665"/>
        <xdr:cNvSpPr txBox="1"/>
      </xdr:nvSpPr>
      <xdr:spPr>
        <a:xfrm>
          <a:off x="15214111" y="132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165660</xdr:rowOff>
    </xdr:from>
    <xdr:to>
      <xdr:col>76</xdr:col>
      <xdr:colOff>165100</xdr:colOff>
      <xdr:row>71</xdr:row>
      <xdr:rowOff>95810</xdr:rowOff>
    </xdr:to>
    <xdr:sp macro="" textlink="">
      <xdr:nvSpPr>
        <xdr:cNvPr id="667" name="楕円 666"/>
        <xdr:cNvSpPr/>
      </xdr:nvSpPr>
      <xdr:spPr>
        <a:xfrm>
          <a:off x="14541500" y="1216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112337</xdr:rowOff>
    </xdr:from>
    <xdr:ext cx="534377" cy="259045"/>
    <xdr:sp macro="" textlink="">
      <xdr:nvSpPr>
        <xdr:cNvPr id="668" name="テキスト ボックス 667"/>
        <xdr:cNvSpPr txBox="1"/>
      </xdr:nvSpPr>
      <xdr:spPr>
        <a:xfrm>
          <a:off x="14325111" y="1194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131028</xdr:rowOff>
    </xdr:from>
    <xdr:to>
      <xdr:col>72</xdr:col>
      <xdr:colOff>38100</xdr:colOff>
      <xdr:row>78</xdr:row>
      <xdr:rowOff>61178</xdr:rowOff>
    </xdr:to>
    <xdr:sp macro="" textlink="">
      <xdr:nvSpPr>
        <xdr:cNvPr id="669" name="楕円 668"/>
        <xdr:cNvSpPr/>
      </xdr:nvSpPr>
      <xdr:spPr>
        <a:xfrm>
          <a:off x="13652500" y="133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77705</xdr:rowOff>
    </xdr:from>
    <xdr:ext cx="534377" cy="259045"/>
    <xdr:sp macro="" textlink="">
      <xdr:nvSpPr>
        <xdr:cNvPr id="670" name="テキスト ボックス 669"/>
        <xdr:cNvSpPr txBox="1"/>
      </xdr:nvSpPr>
      <xdr:spPr>
        <a:xfrm>
          <a:off x="13436111" y="131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1" name="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2" name="テキスト ボックス 67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6" name="直線コネクタ 695"/>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7" name="公債費最小値テキスト"/>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8" name="直線コネクタ 697"/>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9" name="公債費最大値テキスト"/>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700" name="直線コネクタ 699"/>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161492</xdr:rowOff>
    </xdr:from>
    <xdr:to>
      <xdr:col>85</xdr:col>
      <xdr:colOff>127000</xdr:colOff>
      <xdr:row>94</xdr:row>
      <xdr:rowOff>64148</xdr:rowOff>
    </xdr:to>
    <xdr:cxnSp macro="">
      <xdr:nvCxnSpPr>
        <xdr:cNvPr id="701" name="直線コネクタ 700"/>
        <xdr:cNvCxnSpPr/>
      </xdr:nvCxnSpPr>
      <xdr:spPr>
        <a:xfrm flipV="1">
          <a:off x="15481300" y="16106342"/>
          <a:ext cx="838200" cy="7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66743</xdr:rowOff>
    </xdr:from>
    <xdr:ext cx="534377" cy="259045"/>
    <xdr:sp macro="" textlink="">
      <xdr:nvSpPr>
        <xdr:cNvPr id="702" name="公債費平均値テキスト"/>
        <xdr:cNvSpPr txBox="1"/>
      </xdr:nvSpPr>
      <xdr:spPr>
        <a:xfrm>
          <a:off x="16370300" y="1618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703" name="フローチャート: 判断 702"/>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64148</xdr:rowOff>
    </xdr:from>
    <xdr:to>
      <xdr:col>81</xdr:col>
      <xdr:colOff>50800</xdr:colOff>
      <xdr:row>94</xdr:row>
      <xdr:rowOff>111824</xdr:rowOff>
    </xdr:to>
    <xdr:cxnSp macro="">
      <xdr:nvCxnSpPr>
        <xdr:cNvPr id="704" name="直線コネクタ 703"/>
        <xdr:cNvCxnSpPr/>
      </xdr:nvCxnSpPr>
      <xdr:spPr>
        <a:xfrm flipV="1">
          <a:off x="14592300" y="16180448"/>
          <a:ext cx="889000" cy="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705" name="フローチャート: 判断 704"/>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33596</xdr:rowOff>
    </xdr:from>
    <xdr:ext cx="534377" cy="259045"/>
    <xdr:sp macro="" textlink="">
      <xdr:nvSpPr>
        <xdr:cNvPr id="706" name="テキスト ボックス 705"/>
        <xdr:cNvSpPr txBox="1"/>
      </xdr:nvSpPr>
      <xdr:spPr>
        <a:xfrm>
          <a:off x="15214111" y="163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111824</xdr:rowOff>
    </xdr:from>
    <xdr:to>
      <xdr:col>76</xdr:col>
      <xdr:colOff>114300</xdr:colOff>
      <xdr:row>94</xdr:row>
      <xdr:rowOff>160706</xdr:rowOff>
    </xdr:to>
    <xdr:cxnSp macro="">
      <xdr:nvCxnSpPr>
        <xdr:cNvPr id="707" name="直線コネクタ 706"/>
        <xdr:cNvCxnSpPr/>
      </xdr:nvCxnSpPr>
      <xdr:spPr>
        <a:xfrm flipV="1">
          <a:off x="13703300" y="16228124"/>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8" name="フローチャート: 判断 707"/>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60938</xdr:rowOff>
    </xdr:from>
    <xdr:ext cx="534377" cy="259045"/>
    <xdr:sp macro="" textlink="">
      <xdr:nvSpPr>
        <xdr:cNvPr id="709" name="テキスト ボックス 708"/>
        <xdr:cNvSpPr txBox="1"/>
      </xdr:nvSpPr>
      <xdr:spPr>
        <a:xfrm>
          <a:off x="14325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160706</xdr:rowOff>
    </xdr:from>
    <xdr:to>
      <xdr:col>71</xdr:col>
      <xdr:colOff>177800</xdr:colOff>
      <xdr:row>95</xdr:row>
      <xdr:rowOff>27000</xdr:rowOff>
    </xdr:to>
    <xdr:cxnSp macro="">
      <xdr:nvCxnSpPr>
        <xdr:cNvPr id="710" name="直線コネクタ 709"/>
        <xdr:cNvCxnSpPr/>
      </xdr:nvCxnSpPr>
      <xdr:spPr>
        <a:xfrm flipV="1">
          <a:off x="12814300" y="16277006"/>
          <a:ext cx="8890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11" name="フローチャート: 判断 710"/>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69296</xdr:rowOff>
    </xdr:from>
    <xdr:ext cx="534377" cy="259045"/>
    <xdr:sp macro="" textlink="">
      <xdr:nvSpPr>
        <xdr:cNvPr id="712" name="テキスト ボックス 711"/>
        <xdr:cNvSpPr txBox="1"/>
      </xdr:nvSpPr>
      <xdr:spPr>
        <a:xfrm>
          <a:off x="13436111" y="163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13" name="フローチャート: 判断 712"/>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91064</xdr:rowOff>
    </xdr:from>
    <xdr:ext cx="534377" cy="259045"/>
    <xdr:sp macro="" textlink="">
      <xdr:nvSpPr>
        <xdr:cNvPr id="714" name="テキスト ボックス 713"/>
        <xdr:cNvSpPr txBox="1"/>
      </xdr:nvSpPr>
      <xdr:spPr>
        <a:xfrm>
          <a:off x="12547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110692</xdr:rowOff>
    </xdr:from>
    <xdr:to>
      <xdr:col>85</xdr:col>
      <xdr:colOff>177800</xdr:colOff>
      <xdr:row>94</xdr:row>
      <xdr:rowOff>40842</xdr:rowOff>
    </xdr:to>
    <xdr:sp macro="" textlink="">
      <xdr:nvSpPr>
        <xdr:cNvPr id="720" name="楕円 719"/>
        <xdr:cNvSpPr/>
      </xdr:nvSpPr>
      <xdr:spPr>
        <a:xfrm>
          <a:off x="16268700" y="1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133569</xdr:rowOff>
    </xdr:from>
    <xdr:ext cx="534377" cy="259045"/>
    <xdr:sp macro="" textlink="">
      <xdr:nvSpPr>
        <xdr:cNvPr id="721" name="公債費該当値テキスト"/>
        <xdr:cNvSpPr txBox="1"/>
      </xdr:nvSpPr>
      <xdr:spPr>
        <a:xfrm>
          <a:off x="16370300" y="159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13348</xdr:rowOff>
    </xdr:from>
    <xdr:to>
      <xdr:col>81</xdr:col>
      <xdr:colOff>101600</xdr:colOff>
      <xdr:row>94</xdr:row>
      <xdr:rowOff>114948</xdr:rowOff>
    </xdr:to>
    <xdr:sp macro="" textlink="">
      <xdr:nvSpPr>
        <xdr:cNvPr id="722" name="楕円 721"/>
        <xdr:cNvSpPr/>
      </xdr:nvSpPr>
      <xdr:spPr>
        <a:xfrm>
          <a:off x="15430500" y="16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131475</xdr:rowOff>
    </xdr:from>
    <xdr:ext cx="534377" cy="259045"/>
    <xdr:sp macro="" textlink="">
      <xdr:nvSpPr>
        <xdr:cNvPr id="723" name="テキスト ボックス 722"/>
        <xdr:cNvSpPr txBox="1"/>
      </xdr:nvSpPr>
      <xdr:spPr>
        <a:xfrm>
          <a:off x="15214111" y="15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61024</xdr:rowOff>
    </xdr:from>
    <xdr:to>
      <xdr:col>76</xdr:col>
      <xdr:colOff>165100</xdr:colOff>
      <xdr:row>94</xdr:row>
      <xdr:rowOff>162624</xdr:rowOff>
    </xdr:to>
    <xdr:sp macro="" textlink="">
      <xdr:nvSpPr>
        <xdr:cNvPr id="724" name="楕円 723"/>
        <xdr:cNvSpPr/>
      </xdr:nvSpPr>
      <xdr:spPr>
        <a:xfrm>
          <a:off x="14541500" y="161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7701</xdr:rowOff>
    </xdr:from>
    <xdr:ext cx="534377" cy="259045"/>
    <xdr:sp macro="" textlink="">
      <xdr:nvSpPr>
        <xdr:cNvPr id="725" name="テキスト ボックス 724"/>
        <xdr:cNvSpPr txBox="1"/>
      </xdr:nvSpPr>
      <xdr:spPr>
        <a:xfrm>
          <a:off x="14325111" y="1595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109906</xdr:rowOff>
    </xdr:from>
    <xdr:to>
      <xdr:col>72</xdr:col>
      <xdr:colOff>38100</xdr:colOff>
      <xdr:row>95</xdr:row>
      <xdr:rowOff>40056</xdr:rowOff>
    </xdr:to>
    <xdr:sp macro="" textlink="">
      <xdr:nvSpPr>
        <xdr:cNvPr id="726" name="楕円 725"/>
        <xdr:cNvSpPr/>
      </xdr:nvSpPr>
      <xdr:spPr>
        <a:xfrm>
          <a:off x="13652500" y="162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56583</xdr:rowOff>
    </xdr:from>
    <xdr:ext cx="534377" cy="259045"/>
    <xdr:sp macro="" textlink="">
      <xdr:nvSpPr>
        <xdr:cNvPr id="727" name="テキスト ボックス 726"/>
        <xdr:cNvSpPr txBox="1"/>
      </xdr:nvSpPr>
      <xdr:spPr>
        <a:xfrm>
          <a:off x="13436111" y="160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147650</xdr:rowOff>
    </xdr:from>
    <xdr:to>
      <xdr:col>67</xdr:col>
      <xdr:colOff>101600</xdr:colOff>
      <xdr:row>95</xdr:row>
      <xdr:rowOff>77800</xdr:rowOff>
    </xdr:to>
    <xdr:sp macro="" textlink="">
      <xdr:nvSpPr>
        <xdr:cNvPr id="728" name="楕円 727"/>
        <xdr:cNvSpPr/>
      </xdr:nvSpPr>
      <xdr:spPr>
        <a:xfrm>
          <a:off x="12763500" y="162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68927</xdr:rowOff>
    </xdr:from>
    <xdr:ext cx="534377" cy="259045"/>
    <xdr:sp macro="" textlink="">
      <xdr:nvSpPr>
        <xdr:cNvPr id="729" name="テキスト ボックス 728"/>
        <xdr:cNvSpPr txBox="1"/>
      </xdr:nvSpPr>
      <xdr:spPr>
        <a:xfrm>
          <a:off x="12547111" y="1635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1" name="テキスト ボックス 75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11194</xdr:rowOff>
    </xdr:from>
    <xdr:to>
      <xdr:col>116</xdr:col>
      <xdr:colOff>62864</xdr:colOff>
      <xdr:row>39</xdr:row>
      <xdr:rowOff>98878</xdr:rowOff>
    </xdr:to>
    <xdr:cxnSp macro="">
      <xdr:nvCxnSpPr>
        <xdr:cNvPr id="755" name="直線コネクタ 754"/>
        <xdr:cNvCxnSpPr/>
      </xdr:nvCxnSpPr>
      <xdr:spPr>
        <a:xfrm flipV="1">
          <a:off x="22159595" y="6697744"/>
          <a:ext cx="1269" cy="87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167421</xdr:rowOff>
    </xdr:from>
    <xdr:ext cx="249299" cy="259045"/>
    <xdr:sp macro="" textlink="">
      <xdr:nvSpPr>
        <xdr:cNvPr id="756" name="諸支出金最小値テキスト"/>
        <xdr:cNvSpPr txBox="1"/>
      </xdr:nvSpPr>
      <xdr:spPr>
        <a:xfrm>
          <a:off x="22212300" y="68539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129321</xdr:rowOff>
    </xdr:from>
    <xdr:ext cx="378565" cy="259045"/>
    <xdr:sp macro="" textlink="">
      <xdr:nvSpPr>
        <xdr:cNvPr id="758" name="諸支出金最大値テキスト"/>
        <xdr:cNvSpPr txBox="1"/>
      </xdr:nvSpPr>
      <xdr:spPr>
        <a:xfrm>
          <a:off x="22212300" y="647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11194</xdr:rowOff>
    </xdr:from>
    <xdr:to>
      <xdr:col>116</xdr:col>
      <xdr:colOff>152400</xdr:colOff>
      <xdr:row>39</xdr:row>
      <xdr:rowOff>11194</xdr:rowOff>
    </xdr:to>
    <xdr:cxnSp macro="">
      <xdr:nvCxnSpPr>
        <xdr:cNvPr id="759" name="直線コネクタ 758"/>
        <xdr:cNvCxnSpPr/>
      </xdr:nvCxnSpPr>
      <xdr:spPr>
        <a:xfrm>
          <a:off x="22072600" y="669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84871</xdr:rowOff>
    </xdr:from>
    <xdr:ext cx="313932" cy="259045"/>
    <xdr:sp macro="" textlink="">
      <xdr:nvSpPr>
        <xdr:cNvPr id="761" name="諸支出金平均値テキスト"/>
        <xdr:cNvSpPr txBox="1"/>
      </xdr:nvSpPr>
      <xdr:spPr>
        <a:xfrm>
          <a:off x="22212300" y="659997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45139</xdr:rowOff>
    </xdr:from>
    <xdr:to>
      <xdr:col>116</xdr:col>
      <xdr:colOff>114300</xdr:colOff>
      <xdr:row>39</xdr:row>
      <xdr:rowOff>146739</xdr:rowOff>
    </xdr:to>
    <xdr:sp macro="" textlink="">
      <xdr:nvSpPr>
        <xdr:cNvPr id="762" name="フローチャート: 判断 761"/>
        <xdr:cNvSpPr/>
      </xdr:nvSpPr>
      <xdr:spPr>
        <a:xfrm>
          <a:off x="221107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1397</xdr:rowOff>
    </xdr:from>
    <xdr:to>
      <xdr:col>111</xdr:col>
      <xdr:colOff>177800</xdr:colOff>
      <xdr:row>39</xdr:row>
      <xdr:rowOff>98878</xdr:rowOff>
    </xdr:to>
    <xdr:cxnSp macro="">
      <xdr:nvCxnSpPr>
        <xdr:cNvPr id="763" name="直線コネクタ 762"/>
        <xdr:cNvCxnSpPr/>
      </xdr:nvCxnSpPr>
      <xdr:spPr>
        <a:xfrm>
          <a:off x="20434300" y="6173597"/>
          <a:ext cx="889000" cy="6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64" name="フローチャート: 判断 763"/>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163266</xdr:rowOff>
    </xdr:from>
    <xdr:ext cx="313932" cy="259045"/>
    <xdr:sp macro="" textlink="">
      <xdr:nvSpPr>
        <xdr:cNvPr id="765" name="テキスト ボックス 764"/>
        <xdr:cNvSpPr txBox="1"/>
      </xdr:nvSpPr>
      <xdr:spPr>
        <a:xfrm>
          <a:off x="21166333" y="65069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140680</xdr:rowOff>
    </xdr:from>
    <xdr:to>
      <xdr:col>107</xdr:col>
      <xdr:colOff>50800</xdr:colOff>
      <xdr:row>36</xdr:row>
      <xdr:rowOff>1397</xdr:rowOff>
    </xdr:to>
    <xdr:cxnSp macro="">
      <xdr:nvCxnSpPr>
        <xdr:cNvPr id="766" name="直線コネクタ 765"/>
        <xdr:cNvCxnSpPr/>
      </xdr:nvCxnSpPr>
      <xdr:spPr>
        <a:xfrm>
          <a:off x="19545300" y="5798530"/>
          <a:ext cx="889000" cy="37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28321</xdr:rowOff>
    </xdr:from>
    <xdr:to>
      <xdr:col>107</xdr:col>
      <xdr:colOff>101600</xdr:colOff>
      <xdr:row>39</xdr:row>
      <xdr:rowOff>129921</xdr:rowOff>
    </xdr:to>
    <xdr:sp macro="" textlink="">
      <xdr:nvSpPr>
        <xdr:cNvPr id="767" name="フローチャート: 判断 766"/>
        <xdr:cNvSpPr/>
      </xdr:nvSpPr>
      <xdr:spPr>
        <a:xfrm>
          <a:off x="20383500" y="671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121048</xdr:rowOff>
    </xdr:from>
    <xdr:ext cx="378565" cy="259045"/>
    <xdr:sp macro="" textlink="">
      <xdr:nvSpPr>
        <xdr:cNvPr id="768" name="テキスト ボックス 767"/>
        <xdr:cNvSpPr txBox="1"/>
      </xdr:nvSpPr>
      <xdr:spPr>
        <a:xfrm>
          <a:off x="20245017" y="680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29809</xdr:rowOff>
    </xdr:from>
    <xdr:to>
      <xdr:col>102</xdr:col>
      <xdr:colOff>114300</xdr:colOff>
      <xdr:row>33</xdr:row>
      <xdr:rowOff>140680</xdr:rowOff>
    </xdr:to>
    <xdr:cxnSp macro="">
      <xdr:nvCxnSpPr>
        <xdr:cNvPr id="769" name="直線コネクタ 768"/>
        <xdr:cNvCxnSpPr/>
      </xdr:nvCxnSpPr>
      <xdr:spPr>
        <a:xfrm>
          <a:off x="18656300" y="5173309"/>
          <a:ext cx="889000" cy="6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70" name="フローチャート: 判断 769"/>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107169</xdr:rowOff>
    </xdr:from>
    <xdr:ext cx="378565" cy="259045"/>
    <xdr:sp macro="" textlink="">
      <xdr:nvSpPr>
        <xdr:cNvPr id="771" name="テキスト ボックス 770"/>
        <xdr:cNvSpPr txBox="1"/>
      </xdr:nvSpPr>
      <xdr:spPr>
        <a:xfrm>
          <a:off x="19356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164991</xdr:rowOff>
    </xdr:from>
    <xdr:to>
      <xdr:col>98</xdr:col>
      <xdr:colOff>38100</xdr:colOff>
      <xdr:row>39</xdr:row>
      <xdr:rowOff>95141</xdr:rowOff>
    </xdr:to>
    <xdr:sp macro="" textlink="">
      <xdr:nvSpPr>
        <xdr:cNvPr id="772" name="フローチャート: 判断 771"/>
        <xdr:cNvSpPr/>
      </xdr:nvSpPr>
      <xdr:spPr>
        <a:xfrm>
          <a:off x="186055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86268</xdr:rowOff>
    </xdr:from>
    <xdr:ext cx="378565" cy="259045"/>
    <xdr:sp macro="" textlink="">
      <xdr:nvSpPr>
        <xdr:cNvPr id="773" name="テキスト ボックス 772"/>
        <xdr:cNvSpPr txBox="1"/>
      </xdr:nvSpPr>
      <xdr:spPr>
        <a:xfrm>
          <a:off x="18467017" y="677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40421</xdr:rowOff>
    </xdr:from>
    <xdr:ext cx="249299" cy="259045"/>
    <xdr:sp macro="" textlink="">
      <xdr:nvSpPr>
        <xdr:cNvPr id="780" name="諸支出金該当値テキスト"/>
        <xdr:cNvSpPr txBox="1"/>
      </xdr:nvSpPr>
      <xdr:spPr>
        <a:xfrm>
          <a:off x="22212300" y="67269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122047</xdr:rowOff>
    </xdr:from>
    <xdr:to>
      <xdr:col>107</xdr:col>
      <xdr:colOff>101600</xdr:colOff>
      <xdr:row>36</xdr:row>
      <xdr:rowOff>52197</xdr:rowOff>
    </xdr:to>
    <xdr:sp macro="" textlink="">
      <xdr:nvSpPr>
        <xdr:cNvPr id="783" name="楕円 782"/>
        <xdr:cNvSpPr/>
      </xdr:nvSpPr>
      <xdr:spPr>
        <a:xfrm>
          <a:off x="20383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68724</xdr:rowOff>
    </xdr:from>
    <xdr:ext cx="469744" cy="259045"/>
    <xdr:sp macro="" textlink="">
      <xdr:nvSpPr>
        <xdr:cNvPr id="784" name="テキスト ボックス 783"/>
        <xdr:cNvSpPr txBox="1"/>
      </xdr:nvSpPr>
      <xdr:spPr>
        <a:xfrm>
          <a:off x="20199428" y="5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89880</xdr:rowOff>
    </xdr:from>
    <xdr:to>
      <xdr:col>102</xdr:col>
      <xdr:colOff>165100</xdr:colOff>
      <xdr:row>34</xdr:row>
      <xdr:rowOff>20030</xdr:rowOff>
    </xdr:to>
    <xdr:sp macro="" textlink="">
      <xdr:nvSpPr>
        <xdr:cNvPr id="785" name="楕円 784"/>
        <xdr:cNvSpPr/>
      </xdr:nvSpPr>
      <xdr:spPr>
        <a:xfrm>
          <a:off x="19494500" y="57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36557</xdr:rowOff>
    </xdr:from>
    <xdr:ext cx="469744" cy="259045"/>
    <xdr:sp macro="" textlink="">
      <xdr:nvSpPr>
        <xdr:cNvPr id="786" name="テキスト ボックス 785"/>
        <xdr:cNvSpPr txBox="1"/>
      </xdr:nvSpPr>
      <xdr:spPr>
        <a:xfrm>
          <a:off x="19310428" y="552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150459</xdr:rowOff>
    </xdr:from>
    <xdr:to>
      <xdr:col>98</xdr:col>
      <xdr:colOff>38100</xdr:colOff>
      <xdr:row>30</xdr:row>
      <xdr:rowOff>80609</xdr:rowOff>
    </xdr:to>
    <xdr:sp macro="" textlink="">
      <xdr:nvSpPr>
        <xdr:cNvPr id="787" name="楕円 786"/>
        <xdr:cNvSpPr/>
      </xdr:nvSpPr>
      <xdr:spPr>
        <a:xfrm>
          <a:off x="18605500" y="51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97136</xdr:rowOff>
    </xdr:from>
    <xdr:ext cx="469744" cy="259045"/>
    <xdr:sp macro="" textlink="">
      <xdr:nvSpPr>
        <xdr:cNvPr id="788" name="テキスト ボックス 787"/>
        <xdr:cNvSpPr txBox="1"/>
      </xdr:nvSpPr>
      <xdr:spPr>
        <a:xfrm>
          <a:off x="18421428" y="489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決算額が減少した主なものは災害復旧費と消防費で、災害復旧費についてはし尿処理施設建設工事費等が減少し、前年度から</a:t>
          </a:r>
          <a:r>
            <a:rPr kumimoji="1" lang="en-US" altLang="ja-JP" sz="1100">
              <a:latin typeface="ＭＳ Ｐゴシック" panose="020B0600070205080204" pitchFamily="50" charset="-128"/>
              <a:ea typeface="ＭＳ Ｐゴシック" panose="020B0600070205080204" pitchFamily="50" charset="-128"/>
            </a:rPr>
            <a:t>3,817</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6,447</a:t>
          </a:r>
          <a:r>
            <a:rPr kumimoji="1" lang="ja-JP" altLang="en-US" sz="1100">
              <a:latin typeface="ＭＳ Ｐゴシック" panose="020B0600070205080204" pitchFamily="50" charset="-128"/>
              <a:ea typeface="ＭＳ Ｐゴシック" panose="020B0600070205080204" pitchFamily="50" charset="-128"/>
            </a:rPr>
            <a:t>円となった。</a:t>
          </a:r>
        </a:p>
        <a:p>
          <a:r>
            <a:rPr kumimoji="1" lang="ja-JP" altLang="en-US" sz="1100">
              <a:latin typeface="ＭＳ Ｐゴシック" panose="020B0600070205080204" pitchFamily="50" charset="-128"/>
              <a:ea typeface="ＭＳ Ｐゴシック" panose="020B0600070205080204" pitchFamily="50" charset="-128"/>
            </a:rPr>
            <a:t>　そして、消防費については、避難所進入路整備工事等が減少し、前年度から</a:t>
          </a:r>
          <a:r>
            <a:rPr kumimoji="1" lang="en-US" altLang="ja-JP" sz="1100">
              <a:latin typeface="ＭＳ Ｐゴシック" panose="020B0600070205080204" pitchFamily="50" charset="-128"/>
              <a:ea typeface="ＭＳ Ｐゴシック" panose="020B0600070205080204" pitchFamily="50" charset="-128"/>
            </a:rPr>
            <a:t>1,339</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34,988</a:t>
          </a:r>
          <a:r>
            <a:rPr kumimoji="1" lang="ja-JP" altLang="en-US" sz="1100">
              <a:latin typeface="ＭＳ Ｐゴシック" panose="020B0600070205080204" pitchFamily="50" charset="-128"/>
              <a:ea typeface="ＭＳ Ｐゴシック" panose="020B0600070205080204" pitchFamily="50" charset="-128"/>
            </a:rPr>
            <a:t>円となった。</a:t>
          </a:r>
        </a:p>
        <a:p>
          <a:r>
            <a:rPr kumimoji="1" lang="ja-JP" altLang="en-US" sz="1100">
              <a:latin typeface="ＭＳ Ｐゴシック" panose="020B0600070205080204" pitchFamily="50" charset="-128"/>
              <a:ea typeface="ＭＳ Ｐゴシック" panose="020B0600070205080204" pitchFamily="50" charset="-128"/>
            </a:rPr>
            <a:t>　次に、決算額が増加した主なものは総務費、土木費、教育費で、総務費については公共施設整備基金元金積立金等の増により、前年度から</a:t>
          </a:r>
          <a:r>
            <a:rPr kumimoji="1" lang="en-US" altLang="ja-JP" sz="1100">
              <a:latin typeface="ＭＳ Ｐゴシック" panose="020B0600070205080204" pitchFamily="50" charset="-128"/>
              <a:ea typeface="ＭＳ Ｐゴシック" panose="020B0600070205080204" pitchFamily="50" charset="-128"/>
            </a:rPr>
            <a:t>5,942</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199,674</a:t>
          </a:r>
          <a:r>
            <a:rPr kumimoji="1" lang="ja-JP" altLang="en-US" sz="1100">
              <a:latin typeface="ＭＳ Ｐゴシック" panose="020B0600070205080204" pitchFamily="50" charset="-128"/>
              <a:ea typeface="ＭＳ Ｐゴシック" panose="020B0600070205080204" pitchFamily="50" charset="-128"/>
            </a:rPr>
            <a:t>円となった。また、類似団体と比べて一人当たりの金額が大きく高止まっており、令和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年度と比べて</a:t>
          </a:r>
          <a:r>
            <a:rPr kumimoji="1" lang="en-US" altLang="ja-JP" sz="1100">
              <a:latin typeface="ＭＳ Ｐゴシック" panose="020B0600070205080204" pitchFamily="50" charset="-128"/>
              <a:ea typeface="ＭＳ Ｐゴシック" panose="020B0600070205080204" pitchFamily="50" charset="-128"/>
            </a:rPr>
            <a:t>133,178</a:t>
          </a:r>
          <a:r>
            <a:rPr kumimoji="1" lang="ja-JP" altLang="en-US" sz="1100">
              <a:latin typeface="ＭＳ Ｐゴシック" panose="020B0600070205080204" pitchFamily="50" charset="-128"/>
              <a:ea typeface="ＭＳ Ｐゴシック" panose="020B0600070205080204" pitchFamily="50" charset="-128"/>
            </a:rPr>
            <a:t>円増加しているが、これは新庁舎建設事業の影響が大きく、建設完了後には減少していく見込みである。</a:t>
          </a:r>
        </a:p>
        <a:p>
          <a:r>
            <a:rPr kumimoji="1" lang="ja-JP" altLang="en-US" sz="1100">
              <a:latin typeface="ＭＳ Ｐゴシック" panose="020B0600070205080204" pitchFamily="50" charset="-128"/>
              <a:ea typeface="ＭＳ Ｐゴシック" panose="020B0600070205080204" pitchFamily="50" charset="-128"/>
            </a:rPr>
            <a:t>　そして、土木費については松沼橋改築事業負担金、住宅リフォ－ム助成金等の増により、前年度から</a:t>
          </a:r>
          <a:r>
            <a:rPr kumimoji="1" lang="en-US" altLang="ja-JP" sz="1100">
              <a:latin typeface="ＭＳ Ｐゴシック" panose="020B0600070205080204" pitchFamily="50" charset="-128"/>
              <a:ea typeface="ＭＳ Ｐゴシック" panose="020B0600070205080204" pitchFamily="50" charset="-128"/>
            </a:rPr>
            <a:t>7,755</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58,798</a:t>
          </a:r>
          <a:r>
            <a:rPr kumimoji="1" lang="ja-JP" altLang="en-US" sz="1100">
              <a:latin typeface="ＭＳ Ｐゴシック" panose="020B0600070205080204" pitchFamily="50" charset="-128"/>
              <a:ea typeface="ＭＳ Ｐゴシック" panose="020B0600070205080204" pitchFamily="50" charset="-128"/>
            </a:rPr>
            <a:t>円となった。</a:t>
          </a:r>
        </a:p>
        <a:p>
          <a:r>
            <a:rPr kumimoji="1" lang="ja-JP" altLang="en-US" sz="1100">
              <a:latin typeface="ＭＳ Ｐゴシック" panose="020B0600070205080204" pitchFamily="50" charset="-128"/>
              <a:ea typeface="ＭＳ Ｐゴシック" panose="020B0600070205080204" pitchFamily="50" charset="-128"/>
            </a:rPr>
            <a:t>　教育費については、防災対応型炊飯センタ－建設工事等の増により、前年度から</a:t>
          </a:r>
          <a:r>
            <a:rPr kumimoji="1" lang="en-US" altLang="ja-JP" sz="1100">
              <a:latin typeface="ＭＳ Ｐゴシック" panose="020B0600070205080204" pitchFamily="50" charset="-128"/>
              <a:ea typeface="ＭＳ Ｐゴシック" panose="020B0600070205080204" pitchFamily="50" charset="-128"/>
            </a:rPr>
            <a:t>11,548</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66,653</a:t>
          </a:r>
          <a:r>
            <a:rPr kumimoji="1" lang="ja-JP" altLang="en-US" sz="1100">
              <a:latin typeface="ＭＳ Ｐゴシック" panose="020B0600070205080204" pitchFamily="50" charset="-128"/>
              <a:ea typeface="ＭＳ Ｐゴシック" panose="020B0600070205080204" pitchFamily="50" charset="-128"/>
            </a:rPr>
            <a:t>円となった。</a:t>
          </a:r>
        </a:p>
        <a:p>
          <a:r>
            <a:rPr kumimoji="1" lang="ja-JP" altLang="en-US" sz="1100">
              <a:latin typeface="ＭＳ Ｐゴシック" panose="020B0600070205080204" pitchFamily="50" charset="-128"/>
              <a:ea typeface="ＭＳ Ｐゴシック" panose="020B0600070205080204" pitchFamily="50" charset="-128"/>
            </a:rPr>
            <a:t>　また、商工費については、類似団体と比べて一人当たりの金額が大きく高止まっており、令和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年度と比べて</a:t>
          </a:r>
          <a:r>
            <a:rPr kumimoji="1" lang="en-US" altLang="ja-JP" sz="1100">
              <a:latin typeface="ＭＳ Ｐゴシック" panose="020B0600070205080204" pitchFamily="50" charset="-128"/>
              <a:ea typeface="ＭＳ Ｐゴシック" panose="020B0600070205080204" pitchFamily="50" charset="-128"/>
            </a:rPr>
            <a:t>16,743</a:t>
          </a:r>
          <a:r>
            <a:rPr kumimoji="1" lang="ja-JP" altLang="en-US" sz="1100">
              <a:latin typeface="ＭＳ Ｐゴシック" panose="020B0600070205080204" pitchFamily="50" charset="-128"/>
              <a:ea typeface="ＭＳ Ｐゴシック" panose="020B0600070205080204" pitchFamily="50" charset="-128"/>
            </a:rPr>
            <a:t>円増加しているが、これは新型コロナウイルス感染症対策のための各団体への補助費等や経済対策事業にかかる委託料の増、老朽化した観光施設等の改修工事等の増が影響している。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財政調整基金残高は利子の積立を行ったことで、前年度から</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百万円増加し、標準財政規模比は</a:t>
          </a:r>
          <a:r>
            <a:rPr kumimoji="1" lang="en-US" altLang="ja-JP" sz="1100">
              <a:latin typeface="ＭＳ ゴシック" pitchFamily="49" charset="-128"/>
              <a:ea typeface="ＭＳ ゴシック" pitchFamily="49" charset="-128"/>
            </a:rPr>
            <a:t>1.13</a:t>
          </a:r>
          <a:r>
            <a:rPr kumimoji="1" lang="ja-JP" altLang="en-US" sz="1100">
              <a:latin typeface="ＭＳ ゴシック" pitchFamily="49" charset="-128"/>
              <a:ea typeface="ＭＳ ゴシック" pitchFamily="49" charset="-128"/>
            </a:rPr>
            <a:t>ポイント上昇した。</a:t>
          </a:r>
        </a:p>
        <a:p>
          <a:r>
            <a:rPr kumimoji="1" lang="ja-JP" altLang="en-US" sz="1100">
              <a:latin typeface="ＭＳ ゴシック" pitchFamily="49" charset="-128"/>
              <a:ea typeface="ＭＳ ゴシック" pitchFamily="49" charset="-128"/>
            </a:rPr>
            <a:t>　また、実質収支比率については、前年度繰越金や大子町庁舎建設基金繰入金の増による歳入の増加に伴い歳入歳出差引額が増加したものの、し尿処理施設災害復旧事業の逓次繰越による翌年度に繰り越すべき財源の増加により、実質収支が減少したことで、前年度と比較して</a:t>
          </a:r>
          <a:r>
            <a:rPr kumimoji="1" lang="en-US" altLang="ja-JP" sz="1100">
              <a:latin typeface="ＭＳ ゴシック" pitchFamily="49" charset="-128"/>
              <a:ea typeface="ＭＳ ゴシック" pitchFamily="49" charset="-128"/>
            </a:rPr>
            <a:t>3.41</a:t>
          </a:r>
          <a:r>
            <a:rPr kumimoji="1" lang="ja-JP" altLang="en-US" sz="1100">
              <a:latin typeface="ＭＳ ゴシック" pitchFamily="49" charset="-128"/>
              <a:ea typeface="ＭＳ ゴシック" pitchFamily="49" charset="-128"/>
            </a:rPr>
            <a:t>ポイント減少した。それに加えて、積立金が</a:t>
          </a:r>
          <a:r>
            <a:rPr kumimoji="1" lang="en-US" altLang="ja-JP" sz="1100">
              <a:latin typeface="ＭＳ ゴシック" pitchFamily="49" charset="-128"/>
              <a:ea typeface="ＭＳ ゴシック" pitchFamily="49" charset="-128"/>
            </a:rPr>
            <a:t>299</a:t>
          </a:r>
          <a:r>
            <a:rPr kumimoji="1" lang="ja-JP" altLang="en-US" sz="1100">
              <a:latin typeface="ＭＳ ゴシック" pitchFamily="49" charset="-128"/>
              <a:ea typeface="ＭＳ ゴシック" pitchFamily="49" charset="-128"/>
            </a:rPr>
            <a:t>百万円減少したことで、実質単年度収支が</a:t>
          </a:r>
          <a:r>
            <a:rPr kumimoji="1" lang="en-US" altLang="ja-JP" sz="1100">
              <a:latin typeface="ＭＳ ゴシック" pitchFamily="49" charset="-128"/>
              <a:ea typeface="ＭＳ ゴシック" pitchFamily="49" charset="-128"/>
            </a:rPr>
            <a:t>15.65</a:t>
          </a:r>
          <a:r>
            <a:rPr kumimoji="1" lang="ja-JP" altLang="en-US" sz="1100">
              <a:latin typeface="ＭＳ ゴシック" pitchFamily="49" charset="-128"/>
              <a:ea typeface="ＭＳ ゴシック" pitchFamily="49" charset="-128"/>
            </a:rPr>
            <a:t>ポイント減少した。</a:t>
          </a:r>
        </a:p>
        <a:p>
          <a:r>
            <a:rPr kumimoji="1" lang="ja-JP" altLang="en-US" sz="1100">
              <a:latin typeface="ＭＳ ゴシック" pitchFamily="49" charset="-128"/>
              <a:ea typeface="ＭＳ ゴシック" pitchFamily="49" charset="-128"/>
            </a:rPr>
            <a:t>　今後、公共施設の老朽化による維持補修費、少子高齢化対策事業など扶助費の増加が見込まれることから、計画的な財政運営、慎重な予算計上に努めていく。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一般会計が実質収支の減により</a:t>
          </a:r>
          <a:r>
            <a:rPr kumimoji="1" lang="en-US" altLang="ja-JP" sz="1400">
              <a:latin typeface="ＭＳ ゴシック" pitchFamily="49" charset="-128"/>
              <a:ea typeface="ＭＳ ゴシック" pitchFamily="49" charset="-128"/>
            </a:rPr>
            <a:t>3.42</a:t>
          </a:r>
          <a:r>
            <a:rPr kumimoji="1" lang="ja-JP" altLang="en-US" sz="1400">
              <a:latin typeface="ＭＳ ゴシック" pitchFamily="49" charset="-128"/>
              <a:ea typeface="ＭＳ ゴシック" pitchFamily="49" charset="-128"/>
            </a:rPr>
            <a:t>ポイント減少したものの、他会計も含め黒字となっており、健全な状態であるといえる。</a:t>
          </a:r>
        </a:p>
        <a:p>
          <a:r>
            <a:rPr kumimoji="1" lang="ja-JP" altLang="en-US" sz="1400">
              <a:latin typeface="ＭＳ ゴシック" pitchFamily="49" charset="-128"/>
              <a:ea typeface="ＭＳ ゴシック" pitchFamily="49" charset="-128"/>
            </a:rPr>
            <a:t>　引き続き財政基盤の強化を推進し、健全な財政運営に努めていく。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7" workbookViewId="0">
      <selection activeCell="AH24" sqref="AH24:AL24"/>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13212265</v>
      </c>
      <c r="BO4" s="449"/>
      <c r="BP4" s="449"/>
      <c r="BQ4" s="449"/>
      <c r="BR4" s="449"/>
      <c r="BS4" s="449"/>
      <c r="BT4" s="449"/>
      <c r="BU4" s="450"/>
      <c r="BV4" s="448">
        <v>12957703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19</v>
      </c>
      <c r="CU4" s="589"/>
      <c r="CV4" s="589"/>
      <c r="CW4" s="589"/>
      <c r="CX4" s="589"/>
      <c r="CY4" s="589"/>
      <c r="CZ4" s="589"/>
      <c r="DA4" s="590"/>
      <c r="DB4" s="588">
        <v>22.4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11667582</v>
      </c>
      <c r="BO5" s="420"/>
      <c r="BP5" s="420"/>
      <c r="BQ5" s="420"/>
      <c r="BR5" s="420"/>
      <c r="BS5" s="420"/>
      <c r="BT5" s="420"/>
      <c r="BU5" s="421"/>
      <c r="BV5" s="419">
        <v>11442691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89.2</v>
      </c>
      <c r="CU5" s="417"/>
      <c r="CV5" s="417"/>
      <c r="CW5" s="417"/>
      <c r="CX5" s="417"/>
      <c r="CY5" s="417"/>
      <c r="CZ5" s="417"/>
      <c r="DA5" s="418"/>
      <c r="DB5" s="416">
        <v>83.3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1544683</v>
      </c>
      <c r="BO6" s="420"/>
      <c r="BP6" s="420"/>
      <c r="BQ6" s="420"/>
      <c r="BR6" s="420"/>
      <c r="BS6" s="420"/>
      <c r="BT6" s="420"/>
      <c r="BU6" s="421"/>
      <c r="BV6" s="419">
        <v>1515012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90.2</v>
      </c>
      <c r="CU6" s="563"/>
      <c r="CV6" s="563"/>
      <c r="CW6" s="563"/>
      <c r="CX6" s="563"/>
      <c r="CY6" s="563"/>
      <c r="CZ6" s="563"/>
      <c r="DA6" s="564"/>
      <c r="DB6" s="562">
        <v>86.8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330955</v>
      </c>
      <c r="BO7" s="420"/>
      <c r="BP7" s="420"/>
      <c r="BQ7" s="420"/>
      <c r="BR7" s="420"/>
      <c r="BS7" s="420"/>
      <c r="BT7" s="420"/>
      <c r="BU7" s="421"/>
      <c r="BV7" s="419">
        <v>20044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6385492</v>
      </c>
      <c r="CU7" s="420"/>
      <c r="CV7" s="420"/>
      <c r="CW7" s="420"/>
      <c r="CX7" s="420"/>
      <c r="CY7" s="420"/>
      <c r="CZ7" s="420"/>
      <c r="DA7" s="421"/>
      <c r="DB7" s="419">
        <v>6666787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1213728</v>
      </c>
      <c r="BO8" s="420"/>
      <c r="BP8" s="420"/>
      <c r="BQ8" s="420"/>
      <c r="BR8" s="420"/>
      <c r="BS8" s="420"/>
      <c r="BT8" s="420"/>
      <c r="BU8" s="421"/>
      <c r="BV8" s="419">
        <v>1494968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0.32</v>
      </c>
      <c r="CU8" s="523"/>
      <c r="CV8" s="523"/>
      <c r="CW8" s="523"/>
      <c r="CX8" s="523"/>
      <c r="CY8" s="523"/>
      <c r="CZ8" s="523"/>
      <c r="DA8" s="524"/>
      <c r="DB8" s="522">
        <v>0.32</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15736</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-202461</v>
      </c>
      <c r="BO9" s="420"/>
      <c r="BP9" s="420"/>
      <c r="BQ9" s="420"/>
      <c r="BR9" s="420"/>
      <c r="BS9" s="420"/>
      <c r="BT9" s="420"/>
      <c r="BU9" s="421"/>
      <c r="BV9" s="419">
        <v>534424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12.2</v>
      </c>
      <c r="CU9" s="417"/>
      <c r="CV9" s="417"/>
      <c r="CW9" s="417"/>
      <c r="CX9" s="417"/>
      <c r="CY9" s="417"/>
      <c r="CZ9" s="417"/>
      <c r="DA9" s="418"/>
      <c r="DB9" s="416">
        <v>11.4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18053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858</v>
      </c>
      <c r="BO10" s="420"/>
      <c r="BP10" s="420"/>
      <c r="BQ10" s="420"/>
      <c r="BR10" s="420"/>
      <c r="BS10" s="420"/>
      <c r="BT10" s="420"/>
      <c r="BU10" s="421"/>
      <c r="BV10" s="419">
        <v>300214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15444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104</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2006</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15337</v>
      </c>
      <c r="S13" s="507"/>
      <c r="T13" s="507"/>
      <c r="U13" s="507"/>
      <c r="V13" s="508"/>
      <c r="W13" s="509" t="s">
        <v>140</v>
      </c>
      <c r="X13" s="405"/>
      <c r="Y13" s="405"/>
      <c r="Z13" s="405"/>
      <c r="AA13" s="405"/>
      <c r="AB13" s="406"/>
      <c r="AC13" s="372">
        <v>1113</v>
      </c>
      <c r="AD13" s="373"/>
      <c r="AE13" s="373"/>
      <c r="AF13" s="373"/>
      <c r="AG13" s="374"/>
      <c r="AH13" s="372">
        <v>1383</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-201603</v>
      </c>
      <c r="BO13" s="420"/>
      <c r="BP13" s="420"/>
      <c r="BQ13" s="420"/>
      <c r="BR13" s="420"/>
      <c r="BS13" s="420"/>
      <c r="BT13" s="420"/>
      <c r="BU13" s="421"/>
      <c r="BV13" s="419">
        <v>832632</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3.7</v>
      </c>
      <c r="CU13" s="417"/>
      <c r="CV13" s="417"/>
      <c r="CW13" s="417"/>
      <c r="CX13" s="417"/>
      <c r="CY13" s="417"/>
      <c r="CZ13" s="417"/>
      <c r="DA13" s="418"/>
      <c r="DB13" s="416">
        <v>3.3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15833</v>
      </c>
      <c r="S14" s="507"/>
      <c r="T14" s="507"/>
      <c r="U14" s="507"/>
      <c r="V14" s="508"/>
      <c r="W14" s="510"/>
      <c r="X14" s="408"/>
      <c r="Y14" s="408"/>
      <c r="Z14" s="408"/>
      <c r="AA14" s="408"/>
      <c r="AB14" s="409"/>
      <c r="AC14" s="499">
        <v>14.6</v>
      </c>
      <c r="AD14" s="500"/>
      <c r="AE14" s="500"/>
      <c r="AF14" s="500"/>
      <c r="AG14" s="501"/>
      <c r="AH14" s="499">
        <v>15.9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45.4</v>
      </c>
      <c r="CU14" s="517"/>
      <c r="CV14" s="517"/>
      <c r="CW14" s="517"/>
      <c r="CX14" s="517"/>
      <c r="CY14" s="517"/>
      <c r="CZ14" s="517"/>
      <c r="DA14" s="518"/>
      <c r="DB14" s="516">
        <v>28.9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15733</v>
      </c>
      <c r="S15" s="507"/>
      <c r="T15" s="507"/>
      <c r="U15" s="507"/>
      <c r="V15" s="508"/>
      <c r="W15" s="509" t="s">
        <v>147</v>
      </c>
      <c r="X15" s="405"/>
      <c r="Y15" s="405"/>
      <c r="Z15" s="405"/>
      <c r="AA15" s="405"/>
      <c r="AB15" s="406"/>
      <c r="AC15" s="372">
        <v>2306</v>
      </c>
      <c r="AD15" s="373"/>
      <c r="AE15" s="373"/>
      <c r="AF15" s="373"/>
      <c r="AG15" s="374"/>
      <c r="AH15" s="372">
        <v>2714</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1855757</v>
      </c>
      <c r="BO15" s="449"/>
      <c r="BP15" s="449"/>
      <c r="BQ15" s="449"/>
      <c r="BR15" s="449"/>
      <c r="BS15" s="449"/>
      <c r="BT15" s="449"/>
      <c r="BU15" s="450"/>
      <c r="BV15" s="448">
        <v>1827878</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30.2</v>
      </c>
      <c r="AD16" s="500"/>
      <c r="AE16" s="500"/>
      <c r="AF16" s="500"/>
      <c r="AG16" s="501"/>
      <c r="AH16" s="499">
        <v>31.3</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5874078</v>
      </c>
      <c r="BO16" s="420"/>
      <c r="BP16" s="420"/>
      <c r="BQ16" s="420"/>
      <c r="BR16" s="420"/>
      <c r="BS16" s="420"/>
      <c r="BT16" s="420"/>
      <c r="BU16" s="421"/>
      <c r="BV16" s="419">
        <v>5961507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151</v>
      </c>
      <c r="S17" s="497"/>
      <c r="T17" s="497"/>
      <c r="U17" s="497"/>
      <c r="V17" s="498"/>
      <c r="W17" s="509" t="s">
        <v>154</v>
      </c>
      <c r="X17" s="405"/>
      <c r="Y17" s="405"/>
      <c r="Z17" s="405"/>
      <c r="AA17" s="405"/>
      <c r="AB17" s="406"/>
      <c r="AC17" s="372">
        <v>4220</v>
      </c>
      <c r="AD17" s="373"/>
      <c r="AE17" s="373"/>
      <c r="AF17" s="373"/>
      <c r="AG17" s="374"/>
      <c r="AH17" s="372">
        <v>4582</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2297129</v>
      </c>
      <c r="BO17" s="420"/>
      <c r="BP17" s="420"/>
      <c r="BQ17" s="420"/>
      <c r="BR17" s="420"/>
      <c r="BS17" s="420"/>
      <c r="BT17" s="420"/>
      <c r="BU17" s="421"/>
      <c r="BV17" s="419">
        <v>2261187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325.76</v>
      </c>
      <c r="M18" s="472"/>
      <c r="N18" s="472"/>
      <c r="O18" s="472"/>
      <c r="P18" s="472"/>
      <c r="Q18" s="472"/>
      <c r="R18" s="473"/>
      <c r="S18" s="473"/>
      <c r="T18" s="473"/>
      <c r="U18" s="473"/>
      <c r="V18" s="474"/>
      <c r="W18" s="490"/>
      <c r="X18" s="491"/>
      <c r="Y18" s="491"/>
      <c r="Z18" s="491"/>
      <c r="AA18" s="491"/>
      <c r="AB18" s="515"/>
      <c r="AC18" s="389">
        <v>55.2</v>
      </c>
      <c r="AD18" s="390"/>
      <c r="AE18" s="390"/>
      <c r="AF18" s="390"/>
      <c r="AG18" s="475"/>
      <c r="AH18" s="389">
        <v>52.8</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5795286</v>
      </c>
      <c r="BO18" s="420"/>
      <c r="BP18" s="420"/>
      <c r="BQ18" s="420"/>
      <c r="BR18" s="420"/>
      <c r="BS18" s="420"/>
      <c r="BT18" s="420"/>
      <c r="BU18" s="421"/>
      <c r="BV18" s="419">
        <v>5659782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48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8740236</v>
      </c>
      <c r="BO19" s="420"/>
      <c r="BP19" s="420"/>
      <c r="BQ19" s="420"/>
      <c r="BR19" s="420"/>
      <c r="BS19" s="420"/>
      <c r="BT19" s="420"/>
      <c r="BU19" s="421"/>
      <c r="BV19" s="419">
        <v>8769266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6356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11293939</v>
      </c>
      <c r="BO22" s="449"/>
      <c r="BP22" s="449"/>
      <c r="BQ22" s="449"/>
      <c r="BR22" s="449"/>
      <c r="BS22" s="449"/>
      <c r="BT22" s="449"/>
      <c r="BU22" s="450"/>
      <c r="BV22" s="448">
        <v>10849220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9870604</v>
      </c>
      <c r="BO23" s="420"/>
      <c r="BP23" s="420"/>
      <c r="BQ23" s="420"/>
      <c r="BR23" s="420"/>
      <c r="BS23" s="420"/>
      <c r="BT23" s="420"/>
      <c r="BU23" s="421"/>
      <c r="BV23" s="419">
        <v>9817652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6210</v>
      </c>
      <c r="R24" s="373"/>
      <c r="S24" s="373"/>
      <c r="T24" s="373"/>
      <c r="U24" s="373"/>
      <c r="V24" s="374"/>
      <c r="W24" s="462"/>
      <c r="X24" s="399"/>
      <c r="Y24" s="400"/>
      <c r="Z24" s="375" t="s">
        <v>171</v>
      </c>
      <c r="AA24" s="376"/>
      <c r="AB24" s="376"/>
      <c r="AC24" s="376"/>
      <c r="AD24" s="376"/>
      <c r="AE24" s="376"/>
      <c r="AF24" s="376"/>
      <c r="AG24" s="377"/>
      <c r="AH24" s="372">
        <v>213</v>
      </c>
      <c r="AI24" s="373"/>
      <c r="AJ24" s="373"/>
      <c r="AK24" s="373"/>
      <c r="AL24" s="374"/>
      <c r="AM24" s="372">
        <v>631758</v>
      </c>
      <c r="AN24" s="373"/>
      <c r="AO24" s="373"/>
      <c r="AP24" s="373"/>
      <c r="AQ24" s="373"/>
      <c r="AR24" s="374"/>
      <c r="AS24" s="372">
        <v>2966</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8075583</v>
      </c>
      <c r="BO24" s="420"/>
      <c r="BP24" s="420"/>
      <c r="BQ24" s="420"/>
      <c r="BR24" s="420"/>
      <c r="BS24" s="420"/>
      <c r="BT24" s="420"/>
      <c r="BU24" s="421"/>
      <c r="BV24" s="419">
        <v>7407761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5400</v>
      </c>
      <c r="R25" s="373"/>
      <c r="S25" s="373"/>
      <c r="T25" s="373"/>
      <c r="U25" s="373"/>
      <c r="V25" s="374"/>
      <c r="W25" s="462"/>
      <c r="X25" s="399"/>
      <c r="Y25" s="400"/>
      <c r="Z25" s="375" t="s">
        <v>174</v>
      </c>
      <c r="AA25" s="376"/>
      <c r="AB25" s="376"/>
      <c r="AC25" s="376"/>
      <c r="AD25" s="376"/>
      <c r="AE25" s="376"/>
      <c r="AF25" s="376"/>
      <c r="AG25" s="377"/>
      <c r="AH25" s="372">
        <v>43</v>
      </c>
      <c r="AI25" s="373"/>
      <c r="AJ25" s="373"/>
      <c r="AK25" s="373"/>
      <c r="AL25" s="374"/>
      <c r="AM25" s="372">
        <v>126377</v>
      </c>
      <c r="AN25" s="373"/>
      <c r="AO25" s="373"/>
      <c r="AP25" s="373"/>
      <c r="AQ25" s="373"/>
      <c r="AR25" s="374"/>
      <c r="AS25" s="372">
        <v>2939</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1010222</v>
      </c>
      <c r="BO25" s="449"/>
      <c r="BP25" s="449"/>
      <c r="BQ25" s="449"/>
      <c r="BR25" s="449"/>
      <c r="BS25" s="449"/>
      <c r="BT25" s="449"/>
      <c r="BU25" s="450"/>
      <c r="BV25" s="448">
        <v>1196914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176</v>
      </c>
      <c r="F26" s="376"/>
      <c r="G26" s="376"/>
      <c r="H26" s="376"/>
      <c r="I26" s="376"/>
      <c r="J26" s="376"/>
      <c r="K26" s="377"/>
      <c r="L26" s="372">
        <v>1</v>
      </c>
      <c r="M26" s="373"/>
      <c r="N26" s="373"/>
      <c r="O26" s="373"/>
      <c r="P26" s="374"/>
      <c r="Q26" s="372">
        <v>5000</v>
      </c>
      <c r="R26" s="373"/>
      <c r="S26" s="373"/>
      <c r="T26" s="373"/>
      <c r="U26" s="373"/>
      <c r="V26" s="374"/>
      <c r="W26" s="462"/>
      <c r="X26" s="399"/>
      <c r="Y26" s="400"/>
      <c r="Z26" s="375" t="s">
        <v>177</v>
      </c>
      <c r="AA26" s="430"/>
      <c r="AB26" s="430"/>
      <c r="AC26" s="430"/>
      <c r="AD26" s="430"/>
      <c r="AE26" s="430"/>
      <c r="AF26" s="430"/>
      <c r="AG26" s="431"/>
      <c r="AH26" s="372">
        <v>15</v>
      </c>
      <c r="AI26" s="373"/>
      <c r="AJ26" s="373"/>
      <c r="AK26" s="373"/>
      <c r="AL26" s="374"/>
      <c r="AM26" s="372">
        <v>49440</v>
      </c>
      <c r="AN26" s="373"/>
      <c r="AO26" s="373"/>
      <c r="AP26" s="373"/>
      <c r="AQ26" s="373"/>
      <c r="AR26" s="374"/>
      <c r="AS26" s="372">
        <v>3296</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179</v>
      </c>
      <c r="F27" s="376"/>
      <c r="G27" s="376"/>
      <c r="H27" s="376"/>
      <c r="I27" s="376"/>
      <c r="J27" s="376"/>
      <c r="K27" s="377"/>
      <c r="L27" s="372">
        <v>1</v>
      </c>
      <c r="M27" s="373"/>
      <c r="N27" s="373"/>
      <c r="O27" s="373"/>
      <c r="P27" s="374"/>
      <c r="Q27" s="372">
        <v>3000</v>
      </c>
      <c r="R27" s="373"/>
      <c r="S27" s="373"/>
      <c r="T27" s="373"/>
      <c r="U27" s="373"/>
      <c r="V27" s="374"/>
      <c r="W27" s="462"/>
      <c r="X27" s="399"/>
      <c r="Y27" s="400"/>
      <c r="Z27" s="375" t="s">
        <v>180</v>
      </c>
      <c r="AA27" s="376"/>
      <c r="AB27" s="376"/>
      <c r="AC27" s="376"/>
      <c r="AD27" s="376"/>
      <c r="AE27" s="376"/>
      <c r="AF27" s="376"/>
      <c r="AG27" s="377"/>
      <c r="AH27" s="372">
        <v>3</v>
      </c>
      <c r="AI27" s="373"/>
      <c r="AJ27" s="373"/>
      <c r="AK27" s="373"/>
      <c r="AL27" s="374"/>
      <c r="AM27" s="372">
        <v>7932</v>
      </c>
      <c r="AN27" s="373"/>
      <c r="AO27" s="373"/>
      <c r="AP27" s="373"/>
      <c r="AQ27" s="373"/>
      <c r="AR27" s="374"/>
      <c r="AS27" s="372">
        <v>2644</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t="s">
        <v>138</v>
      </c>
      <c r="BO27" s="454"/>
      <c r="BP27" s="454"/>
      <c r="BQ27" s="454"/>
      <c r="BR27" s="454"/>
      <c r="BS27" s="454"/>
      <c r="BT27" s="454"/>
      <c r="BU27" s="455"/>
      <c r="BV27" s="453" t="s">
        <v>138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182</v>
      </c>
      <c r="F28" s="376"/>
      <c r="G28" s="376"/>
      <c r="H28" s="376"/>
      <c r="I28" s="376"/>
      <c r="J28" s="376"/>
      <c r="K28" s="377"/>
      <c r="L28" s="372">
        <v>1</v>
      </c>
      <c r="M28" s="373"/>
      <c r="N28" s="373"/>
      <c r="O28" s="373"/>
      <c r="P28" s="374"/>
      <c r="Q28" s="372">
        <v>2700</v>
      </c>
      <c r="R28" s="373"/>
      <c r="S28" s="373"/>
      <c r="T28" s="373"/>
      <c r="U28" s="373"/>
      <c r="V28" s="374"/>
      <c r="W28" s="462"/>
      <c r="X28" s="399"/>
      <c r="Y28" s="400"/>
      <c r="Z28" s="375" t="s">
        <v>183</v>
      </c>
      <c r="AA28" s="376"/>
      <c r="AB28" s="376"/>
      <c r="AC28" s="376"/>
      <c r="AD28" s="376"/>
      <c r="AE28" s="376"/>
      <c r="AF28" s="376"/>
      <c r="AG28" s="377"/>
      <c r="AH28" s="372" t="s">
        <v>138</v>
      </c>
      <c r="AI28" s="373"/>
      <c r="AJ28" s="373"/>
      <c r="AK28" s="373"/>
      <c r="AL28" s="374"/>
      <c r="AM28" s="372" t="s">
        <v>138</v>
      </c>
      <c r="AN28" s="373"/>
      <c r="AO28" s="373"/>
      <c r="AP28" s="373"/>
      <c r="AQ28" s="373"/>
      <c r="AR28" s="374"/>
      <c r="AS28" s="372" t="s">
        <v>138</v>
      </c>
      <c r="AT28" s="373"/>
      <c r="AU28" s="373"/>
      <c r="AV28" s="373"/>
      <c r="AW28" s="373"/>
      <c r="AX28" s="432"/>
      <c r="AY28" s="436" t="s">
        <v>184</v>
      </c>
      <c r="AZ28" s="437"/>
      <c r="BA28" s="437"/>
      <c r="BB28" s="438"/>
      <c r="BC28" s="445" t="s">
        <v>50</v>
      </c>
      <c r="BD28" s="446"/>
      <c r="BE28" s="446"/>
      <c r="BF28" s="446"/>
      <c r="BG28" s="446"/>
      <c r="BH28" s="446"/>
      <c r="BI28" s="446"/>
      <c r="BJ28" s="446"/>
      <c r="BK28" s="446"/>
      <c r="BL28" s="446"/>
      <c r="BM28" s="447"/>
      <c r="BN28" s="448">
        <v>1693935</v>
      </c>
      <c r="BO28" s="449"/>
      <c r="BP28" s="449"/>
      <c r="BQ28" s="449"/>
      <c r="BR28" s="449"/>
      <c r="BS28" s="449"/>
      <c r="BT28" s="449"/>
      <c r="BU28" s="450"/>
      <c r="BV28" s="448">
        <v>1693077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185</v>
      </c>
      <c r="F29" s="376"/>
      <c r="G29" s="376"/>
      <c r="H29" s="376"/>
      <c r="I29" s="376"/>
      <c r="J29" s="376"/>
      <c r="K29" s="377"/>
      <c r="L29" s="372">
        <v>11</v>
      </c>
      <c r="M29" s="373"/>
      <c r="N29" s="373"/>
      <c r="O29" s="373"/>
      <c r="P29" s="374"/>
      <c r="Q29" s="372">
        <v>2500</v>
      </c>
      <c r="R29" s="373"/>
      <c r="S29" s="373"/>
      <c r="T29" s="373"/>
      <c r="U29" s="373"/>
      <c r="V29" s="374"/>
      <c r="W29" s="463"/>
      <c r="X29" s="464"/>
      <c r="Y29" s="465"/>
      <c r="Z29" s="375" t="s">
        <v>186</v>
      </c>
      <c r="AA29" s="376"/>
      <c r="AB29" s="376"/>
      <c r="AC29" s="376"/>
      <c r="AD29" s="376"/>
      <c r="AE29" s="376"/>
      <c r="AF29" s="376"/>
      <c r="AG29" s="377"/>
      <c r="AH29" s="372">
        <v>216</v>
      </c>
      <c r="AI29" s="373"/>
      <c r="AJ29" s="373"/>
      <c r="AK29" s="373"/>
      <c r="AL29" s="374"/>
      <c r="AM29" s="372">
        <v>639690</v>
      </c>
      <c r="AN29" s="373"/>
      <c r="AO29" s="373"/>
      <c r="AP29" s="373"/>
      <c r="AQ29" s="373"/>
      <c r="AR29" s="374"/>
      <c r="AS29" s="372">
        <v>2962</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1152069</v>
      </c>
      <c r="BO29" s="420"/>
      <c r="BP29" s="420"/>
      <c r="BQ29" s="420"/>
      <c r="BR29" s="420"/>
      <c r="BS29" s="420"/>
      <c r="BT29" s="420"/>
      <c r="BU29" s="421"/>
      <c r="BV29" s="419">
        <v>1152277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820078</v>
      </c>
      <c r="BO30" s="454"/>
      <c r="BP30" s="454"/>
      <c r="BQ30" s="454"/>
      <c r="BR30" s="454"/>
      <c r="BS30" s="454"/>
      <c r="BT30" s="454"/>
      <c r="BU30" s="455"/>
      <c r="BV30" s="453">
        <v>1029863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195</v>
      </c>
      <c r="V33" s="371"/>
      <c r="W33" s="370" t="s">
        <v>196</v>
      </c>
      <c r="X33" s="370"/>
      <c r="Y33" s="370"/>
      <c r="Z33" s="370"/>
      <c r="AA33" s="370"/>
      <c r="AB33" s="370"/>
      <c r="AC33" s="370"/>
      <c r="AD33" s="370"/>
      <c r="AE33" s="370"/>
      <c r="AF33" s="370"/>
      <c r="AG33" s="370"/>
      <c r="AH33" s="370"/>
      <c r="AI33" s="370"/>
      <c r="AJ33" s="370"/>
      <c r="AK33" s="370"/>
      <c r="AL33" s="206"/>
      <c r="AM33" s="371" t="s">
        <v>195</v>
      </c>
      <c r="AN33" s="371"/>
      <c r="AO33" s="370" t="s">
        <v>196</v>
      </c>
      <c r="AP33" s="370"/>
      <c r="AQ33" s="370"/>
      <c r="AR33" s="370"/>
      <c r="AS33" s="370"/>
      <c r="AT33" s="370"/>
      <c r="AU33" s="370"/>
      <c r="AV33" s="370"/>
      <c r="AW33" s="370"/>
      <c r="AX33" s="370"/>
      <c r="AY33" s="370"/>
      <c r="AZ33" s="370"/>
      <c r="BA33" s="370"/>
      <c r="BB33" s="370"/>
      <c r="BC33" s="370"/>
      <c r="BD33" s="207"/>
      <c r="BE33" s="370" t="s">
        <v>197</v>
      </c>
      <c r="BF33" s="370"/>
      <c r="BG33" s="370" t="s">
        <v>198</v>
      </c>
      <c r="BH33" s="370"/>
      <c r="BI33" s="370"/>
      <c r="BJ33" s="370"/>
      <c r="BK33" s="370"/>
      <c r="BL33" s="370"/>
      <c r="BM33" s="370"/>
      <c r="BN33" s="370"/>
      <c r="BO33" s="370"/>
      <c r="BP33" s="370"/>
      <c r="BQ33" s="370"/>
      <c r="BR33" s="370"/>
      <c r="BS33" s="370"/>
      <c r="BT33" s="370"/>
      <c r="BU33" s="370"/>
      <c r="BV33" s="207"/>
      <c r="BW33" s="371" t="s">
        <v>197</v>
      </c>
      <c r="BX33" s="371"/>
      <c r="BY33" s="370" t="s">
        <v>199</v>
      </c>
      <c r="BZ33" s="370"/>
      <c r="CA33" s="370"/>
      <c r="CB33" s="370"/>
      <c r="CC33" s="370"/>
      <c r="CD33" s="370"/>
      <c r="CE33" s="370"/>
      <c r="CF33" s="370"/>
      <c r="CG33" s="370"/>
      <c r="CH33" s="370"/>
      <c r="CI33" s="370"/>
      <c r="CJ33" s="370"/>
      <c r="CK33" s="370"/>
      <c r="CL33" s="370"/>
      <c r="CM33" s="370"/>
      <c r="CN33" s="206"/>
      <c r="CO33" s="371" t="s">
        <v>195</v>
      </c>
      <c r="CP33" s="371"/>
      <c r="CQ33" s="370" t="s">
        <v>200</v>
      </c>
      <c r="CR33" s="370"/>
      <c r="CS33" s="370"/>
      <c r="CT33" s="370"/>
      <c r="CU33" s="370"/>
      <c r="CV33" s="370"/>
      <c r="CW33" s="370"/>
      <c r="CX33" s="370"/>
      <c r="CY33" s="370"/>
      <c r="CZ33" s="370"/>
      <c r="DA33" s="370"/>
      <c r="DB33" s="370"/>
      <c r="DC33" s="370"/>
      <c r="DD33" s="370"/>
      <c r="DE33" s="370"/>
      <c r="DF33" s="206"/>
      <c r="DG33" s="369" t="s">
        <v>201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大子町国民健康保険事業特別会計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大子町水道事業会計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大子町浄化槽整備事業特別会計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茨城県市町村総合事務組合（一般会計）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大子町特産品流通公社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大子町後期高齢者医療特別会計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茨城県市町村総合事務組合（県民交通災害共済事業特別会計）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大子町介護保険特別会計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茨城租税債権管理機構</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大子町介護サービス事業特別会計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茨城県後期高齢者医療広域連合（一般会計）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茨城県後期高齢者医療広域連合（後期高齢医療特別会計）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202</v>
      </c>
      <c r="E46" s="364" t="s">
        <v>203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209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JWalPWUqxIxaxDJWH25xeYoEsMOo0ooCfdIcHqAJhWmhiSoawcRByXzeh4V5jP7KbH+VhwsIoqMifuVTMo8Q==" saltValue="oeJR2mPebls1m97h2aAU7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59055118110236227" right="0.19685039370078741" top="0.19685039370078741" bottom="0.19685039370078741"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9" zoomScale="80" zoomScaleNormal="80" zoomScaleSheetLayoutView="100" workbookViewId="0">
      <selection activeCell="AH24" sqref="AH24:AL2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61" t="s">
        <v>561</v>
      </c>
      <c r="D34" s="1161"/>
      <c r="E34" s="1162"/>
      <c r="F34" s="32">
        <v>10.42</v>
      </c>
      <c r="G34" s="33">
        <v>9.1300000000000008</v>
      </c>
      <c r="H34" s="33">
        <v>15.25</v>
      </c>
      <c r="I34" s="33">
        <v>22.42</v>
      </c>
      <c r="J34" s="34">
        <v>19</v>
      </c>
      <c r="K34" s="22"/>
      <c r="L34" s="22"/>
      <c r="M34" s="22"/>
      <c r="N34" s="22"/>
      <c r="O34" s="22"/>
      <c r="P34" s="22"/>
    </row>
    <row r="35" spans="1:16" ht="39" customHeight="1" x14ac:dyDescent="0.15">
      <c r="A35" s="22"/>
      <c r="B35" s="35"/>
      <c r="C35" s="1155" t="s">
        <v>562</v>
      </c>
      <c r="D35" s="1156"/>
      <c r="E35" s="1157"/>
      <c r="F35" s="36">
        <v>9.14</v>
      </c>
      <c r="G35" s="37">
        <v>10.1</v>
      </c>
      <c r="H35" s="37">
        <v>10.130000000000001</v>
      </c>
      <c r="I35" s="37">
        <v>8.81</v>
      </c>
      <c r="J35" s="38">
        <v>8.6</v>
      </c>
      <c r="K35" s="22"/>
      <c r="L35" s="22"/>
      <c r="M35" s="22"/>
      <c r="N35" s="22"/>
      <c r="O35" s="22"/>
      <c r="P35" s="22"/>
    </row>
    <row r="36" spans="1:16" ht="39" customHeight="1" x14ac:dyDescent="0.15">
      <c r="A36" s="22"/>
      <c r="B36" s="35"/>
      <c r="C36" s="1155" t="s">
        <v>563</v>
      </c>
      <c r="D36" s="1156"/>
      <c r="E36" s="1157"/>
      <c r="F36" s="36">
        <v>2.13</v>
      </c>
      <c r="G36" s="37">
        <v>1.75</v>
      </c>
      <c r="H36" s="37">
        <v>1.54</v>
      </c>
      <c r="I36" s="37">
        <v>1.92</v>
      </c>
      <c r="J36" s="38">
        <v>3.26</v>
      </c>
      <c r="K36" s="22"/>
      <c r="L36" s="22"/>
      <c r="M36" s="22"/>
      <c r="N36" s="22"/>
      <c r="O36" s="22"/>
      <c r="P36" s="22"/>
    </row>
    <row r="37" spans="1:16" ht="39" customHeight="1" x14ac:dyDescent="0.15">
      <c r="A37" s="22"/>
      <c r="B37" s="35"/>
      <c r="C37" s="1155" t="s">
        <v>564</v>
      </c>
      <c r="D37" s="1156"/>
      <c r="E37" s="1157"/>
      <c r="F37" s="36">
        <v>0.79</v>
      </c>
      <c r="G37" s="37">
        <v>1.1000000000000001</v>
      </c>
      <c r="H37" s="37">
        <v>1.07</v>
      </c>
      <c r="I37" s="37">
        <v>1.39</v>
      </c>
      <c r="J37" s="38">
        <v>2.2999999999999998</v>
      </c>
      <c r="K37" s="22"/>
      <c r="L37" s="22"/>
      <c r="M37" s="22"/>
      <c r="N37" s="22"/>
      <c r="O37" s="22"/>
      <c r="P37" s="22"/>
    </row>
    <row r="38" spans="1:16" ht="39" customHeight="1" x14ac:dyDescent="0.15">
      <c r="A38" s="22"/>
      <c r="B38" s="35"/>
      <c r="C38" s="1155" t="s">
        <v>565</v>
      </c>
      <c r="D38" s="1156"/>
      <c r="E38" s="1157"/>
      <c r="F38" s="36">
        <v>0.17</v>
      </c>
      <c r="G38" s="37">
        <v>0.13</v>
      </c>
      <c r="H38" s="37">
        <v>0.15</v>
      </c>
      <c r="I38" s="37">
        <v>0.14000000000000001</v>
      </c>
      <c r="J38" s="38">
        <v>0.16</v>
      </c>
      <c r="K38" s="22"/>
      <c r="L38" s="22"/>
      <c r="M38" s="22"/>
      <c r="N38" s="22"/>
      <c r="O38" s="22"/>
      <c r="P38" s="22"/>
    </row>
    <row r="39" spans="1:16" ht="39" customHeight="1" x14ac:dyDescent="0.15">
      <c r="A39" s="22"/>
      <c r="B39" s="35"/>
      <c r="C39" s="1155" t="s">
        <v>566</v>
      </c>
      <c r="D39" s="1156"/>
      <c r="E39" s="1157"/>
      <c r="F39" s="36">
        <v>0.01</v>
      </c>
      <c r="G39" s="37">
        <v>0</v>
      </c>
      <c r="H39" s="37">
        <v>0</v>
      </c>
      <c r="I39" s="37">
        <v>0</v>
      </c>
      <c r="J39" s="38">
        <v>0</v>
      </c>
      <c r="K39" s="22"/>
      <c r="L39" s="22"/>
      <c r="M39" s="22"/>
      <c r="N39" s="22"/>
      <c r="O39" s="22"/>
      <c r="P39" s="22"/>
    </row>
    <row r="40" spans="1:16" ht="39" customHeight="1" x14ac:dyDescent="0.15">
      <c r="A40" s="22"/>
      <c r="B40" s="35"/>
      <c r="C40" s="1155" t="s">
        <v>567</v>
      </c>
      <c r="D40" s="1156"/>
      <c r="E40" s="1157"/>
      <c r="F40" s="36">
        <v>0</v>
      </c>
      <c r="G40" s="37">
        <v>0</v>
      </c>
      <c r="H40" s="37">
        <v>0</v>
      </c>
      <c r="I40" s="37">
        <v>0</v>
      </c>
      <c r="J40" s="38">
        <v>0</v>
      </c>
      <c r="K40" s="22"/>
      <c r="L40" s="22"/>
      <c r="M40" s="22"/>
      <c r="N40" s="22"/>
      <c r="O40" s="22"/>
      <c r="P40" s="22"/>
    </row>
    <row r="41" spans="1:16" ht="39" customHeight="1" x14ac:dyDescent="0.15">
      <c r="A41" s="22"/>
      <c r="B41" s="35"/>
      <c r="C41" s="1155"/>
      <c r="D41" s="1156"/>
      <c r="E41" s="1157"/>
      <c r="F41" s="36"/>
      <c r="G41" s="37"/>
      <c r="H41" s="37"/>
      <c r="I41" s="37"/>
      <c r="J41" s="38"/>
      <c r="K41" s="22"/>
      <c r="L41" s="22"/>
      <c r="M41" s="22"/>
      <c r="N41" s="22"/>
      <c r="O41" s="22"/>
      <c r="P41" s="22"/>
    </row>
    <row r="42" spans="1:16" ht="39" customHeight="1" x14ac:dyDescent="0.15">
      <c r="A42" s="22"/>
      <c r="B42" s="39"/>
      <c r="C42" s="1155" t="s">
        <v>568</v>
      </c>
      <c r="D42" s="1156"/>
      <c r="E42" s="1157"/>
      <c r="F42" s="36" t="s">
        <v>511</v>
      </c>
      <c r="G42" s="37" t="s">
        <v>511</v>
      </c>
      <c r="H42" s="37" t="s">
        <v>511</v>
      </c>
      <c r="I42" s="37" t="s">
        <v>511</v>
      </c>
      <c r="J42" s="38" t="s">
        <v>511</v>
      </c>
      <c r="K42" s="22"/>
      <c r="L42" s="22"/>
      <c r="M42" s="22"/>
      <c r="N42" s="22"/>
      <c r="O42" s="22"/>
      <c r="P42" s="22"/>
    </row>
    <row r="43" spans="1:16" ht="39" customHeight="1" thickBot="1" x14ac:dyDescent="0.2">
      <c r="A43" s="22"/>
      <c r="B43" s="40"/>
      <c r="C43" s="1158" t="s">
        <v>569</v>
      </c>
      <c r="D43" s="1159"/>
      <c r="E43" s="1160"/>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rrUwAKK+Zt3OeYh86Zdj8TEP3cmLhnSDjWpHs1uzoab4xD4lCBScbn0gkig7d6qzB/gNwtMMT7dt39pPSuazg==" saltValue="Aj7cIik1bqcHFzknP6SV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59055118110236227" right="0.19685039370078741" top="0.19685039370078741" bottom="0.19685039370078741"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D49" zoomScale="80" zoomScaleNormal="80" zoomScaleSheetLayoutView="55" workbookViewId="0">
      <selection activeCell="N60" sqref="N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956</v>
      </c>
      <c r="L45" s="60">
        <v>973</v>
      </c>
      <c r="M45" s="60">
        <v>1011</v>
      </c>
      <c r="N45" s="60">
        <v>1044</v>
      </c>
      <c r="O45" s="61">
        <v>1109</v>
      </c>
      <c r="P45" s="48"/>
      <c r="Q45" s="48"/>
      <c r="R45" s="48"/>
      <c r="S45" s="48"/>
      <c r="T45" s="48"/>
      <c r="U45" s="48"/>
    </row>
    <row r="46" spans="1:21" ht="30.75" customHeight="1" x14ac:dyDescent="0.15">
      <c r="A46" s="48"/>
      <c r="B46" s="1188"/>
      <c r="C46" s="1189"/>
      <c r="D46" s="62"/>
      <c r="E46" s="1165" t="s">
        <v>13</v>
      </c>
      <c r="F46" s="1165"/>
      <c r="G46" s="1165"/>
      <c r="H46" s="1165"/>
      <c r="I46" s="1165"/>
      <c r="J46" s="1166"/>
      <c r="K46" s="63" t="s">
        <v>511</v>
      </c>
      <c r="L46" s="64" t="s">
        <v>511</v>
      </c>
      <c r="M46" s="64" t="s">
        <v>511</v>
      </c>
      <c r="N46" s="64" t="s">
        <v>511</v>
      </c>
      <c r="O46" s="65" t="s">
        <v>511</v>
      </c>
      <c r="P46" s="48"/>
      <c r="Q46" s="48"/>
      <c r="R46" s="48"/>
      <c r="S46" s="48"/>
      <c r="T46" s="48"/>
      <c r="U46" s="48"/>
    </row>
    <row r="47" spans="1:21" ht="30.75" customHeight="1" x14ac:dyDescent="0.15">
      <c r="A47" s="48"/>
      <c r="B47" s="1188"/>
      <c r="C47" s="1189"/>
      <c r="D47" s="62"/>
      <c r="E47" s="1165" t="s">
        <v>14</v>
      </c>
      <c r="F47" s="1165"/>
      <c r="G47" s="1165"/>
      <c r="H47" s="1165"/>
      <c r="I47" s="1165"/>
      <c r="J47" s="1166"/>
      <c r="K47" s="63" t="s">
        <v>511</v>
      </c>
      <c r="L47" s="64" t="s">
        <v>511</v>
      </c>
      <c r="M47" s="64" t="s">
        <v>511</v>
      </c>
      <c r="N47" s="64" t="s">
        <v>511</v>
      </c>
      <c r="O47" s="65" t="s">
        <v>511</v>
      </c>
      <c r="P47" s="48"/>
      <c r="Q47" s="48"/>
      <c r="R47" s="48"/>
      <c r="S47" s="48"/>
      <c r="T47" s="48"/>
      <c r="U47" s="48"/>
    </row>
    <row r="48" spans="1:21" ht="30.75" customHeight="1" x14ac:dyDescent="0.15">
      <c r="A48" s="48"/>
      <c r="B48" s="1188"/>
      <c r="C48" s="1189"/>
      <c r="D48" s="62"/>
      <c r="E48" s="1165" t="s">
        <v>15</v>
      </c>
      <c r="F48" s="1165"/>
      <c r="G48" s="1165"/>
      <c r="H48" s="1165"/>
      <c r="I48" s="1165"/>
      <c r="J48" s="1166"/>
      <c r="K48" s="63">
        <v>36</v>
      </c>
      <c r="L48" s="64">
        <v>20</v>
      </c>
      <c r="M48" s="64">
        <v>28</v>
      </c>
      <c r="N48" s="64">
        <v>26</v>
      </c>
      <c r="O48" s="65">
        <v>38</v>
      </c>
      <c r="P48" s="48"/>
      <c r="Q48" s="48"/>
      <c r="R48" s="48"/>
      <c r="S48" s="48"/>
      <c r="T48" s="48"/>
      <c r="U48" s="48"/>
    </row>
    <row r="49" spans="1:21" ht="30.75" customHeight="1" x14ac:dyDescent="0.15">
      <c r="A49" s="48"/>
      <c r="B49" s="1188"/>
      <c r="C49" s="1189"/>
      <c r="D49" s="62"/>
      <c r="E49" s="1165" t="s">
        <v>16</v>
      </c>
      <c r="F49" s="1165"/>
      <c r="G49" s="1165"/>
      <c r="H49" s="1165"/>
      <c r="I49" s="1165"/>
      <c r="J49" s="1166"/>
      <c r="K49" s="63" t="s">
        <v>511</v>
      </c>
      <c r="L49" s="64" t="s">
        <v>511</v>
      </c>
      <c r="M49" s="64" t="s">
        <v>511</v>
      </c>
      <c r="N49" s="64" t="s">
        <v>511</v>
      </c>
      <c r="O49" s="65" t="s">
        <v>511</v>
      </c>
      <c r="P49" s="48"/>
      <c r="Q49" s="48"/>
      <c r="R49" s="48"/>
      <c r="S49" s="48"/>
      <c r="T49" s="48"/>
      <c r="U49" s="48"/>
    </row>
    <row r="50" spans="1:21" ht="30.75" customHeight="1" x14ac:dyDescent="0.15">
      <c r="A50" s="48"/>
      <c r="B50" s="1188"/>
      <c r="C50" s="1189"/>
      <c r="D50" s="62"/>
      <c r="E50" s="1165" t="s">
        <v>17</v>
      </c>
      <c r="F50" s="1165"/>
      <c r="G50" s="1165"/>
      <c r="H50" s="1165"/>
      <c r="I50" s="1165"/>
      <c r="J50" s="1166"/>
      <c r="K50" s="63">
        <v>4</v>
      </c>
      <c r="L50" s="64">
        <v>3</v>
      </c>
      <c r="M50" s="64">
        <v>2</v>
      </c>
      <c r="N50" s="64">
        <v>1</v>
      </c>
      <c r="O50" s="65">
        <v>1</v>
      </c>
      <c r="P50" s="48"/>
      <c r="Q50" s="48"/>
      <c r="R50" s="48"/>
      <c r="S50" s="48"/>
      <c r="T50" s="48"/>
      <c r="U50" s="48"/>
    </row>
    <row r="51" spans="1:21" ht="30.75" customHeight="1" x14ac:dyDescent="0.15">
      <c r="A51" s="48"/>
      <c r="B51" s="1190"/>
      <c r="C51" s="1191"/>
      <c r="D51" s="66"/>
      <c r="E51" s="1165" t="s">
        <v>18</v>
      </c>
      <c r="F51" s="1165"/>
      <c r="G51" s="1165"/>
      <c r="H51" s="1165"/>
      <c r="I51" s="1165"/>
      <c r="J51" s="1166"/>
      <c r="K51" s="63">
        <v>0</v>
      </c>
      <c r="L51" s="64">
        <v>0</v>
      </c>
      <c r="M51" s="64" t="s">
        <v>511</v>
      </c>
      <c r="N51" s="64" t="s">
        <v>511</v>
      </c>
      <c r="O51" s="65" t="s">
        <v>511</v>
      </c>
      <c r="P51" s="48"/>
      <c r="Q51" s="48"/>
      <c r="R51" s="48"/>
      <c r="S51" s="48"/>
      <c r="T51" s="48"/>
      <c r="U51" s="48"/>
    </row>
    <row r="52" spans="1:21" ht="30.75" customHeight="1" x14ac:dyDescent="0.15">
      <c r="A52" s="48"/>
      <c r="B52" s="1163" t="s">
        <v>19</v>
      </c>
      <c r="C52" s="1164"/>
      <c r="D52" s="66"/>
      <c r="E52" s="1165" t="s">
        <v>20</v>
      </c>
      <c r="F52" s="1165"/>
      <c r="G52" s="1165"/>
      <c r="H52" s="1165"/>
      <c r="I52" s="1165"/>
      <c r="J52" s="1166"/>
      <c r="K52" s="63">
        <v>808</v>
      </c>
      <c r="L52" s="64">
        <v>822</v>
      </c>
      <c r="M52" s="64">
        <v>851</v>
      </c>
      <c r="N52" s="64">
        <v>873</v>
      </c>
      <c r="O52" s="65">
        <v>913</v>
      </c>
      <c r="P52" s="48"/>
      <c r="Q52" s="48"/>
      <c r="R52" s="48"/>
      <c r="S52" s="48"/>
      <c r="T52" s="48"/>
      <c r="U52" s="48"/>
    </row>
    <row r="53" spans="1:21" ht="30.75" customHeight="1" thickBot="1" x14ac:dyDescent="0.2">
      <c r="A53" s="48"/>
      <c r="B53" s="1167" t="s">
        <v>21</v>
      </c>
      <c r="C53" s="1168"/>
      <c r="D53" s="67"/>
      <c r="E53" s="1169" t="s">
        <v>22</v>
      </c>
      <c r="F53" s="1169"/>
      <c r="G53" s="1169"/>
      <c r="H53" s="1169"/>
      <c r="I53" s="1169"/>
      <c r="J53" s="1170"/>
      <c r="K53" s="68">
        <v>188</v>
      </c>
      <c r="L53" s="69">
        <v>174</v>
      </c>
      <c r="M53" s="69">
        <v>190</v>
      </c>
      <c r="N53" s="69">
        <v>198</v>
      </c>
      <c r="O53" s="70">
        <v>235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71" t="s">
        <v>26</v>
      </c>
      <c r="C58" s="1172"/>
      <c r="D58" s="1177" t="s">
        <v>27</v>
      </c>
      <c r="E58" s="1178"/>
      <c r="F58" s="1178"/>
      <c r="G58" s="1178"/>
      <c r="H58" s="1178"/>
      <c r="I58" s="1178"/>
      <c r="J58" s="1179"/>
      <c r="K58" s="83" t="s">
        <v>588</v>
      </c>
      <c r="L58" s="84" t="s">
        <v>588</v>
      </c>
      <c r="M58" s="84" t="s">
        <v>588</v>
      </c>
      <c r="N58" s="84" t="s">
        <v>588</v>
      </c>
      <c r="O58" s="85" t="s">
        <v>588</v>
      </c>
    </row>
    <row r="59" spans="1:21" ht="31.5" customHeight="1" x14ac:dyDescent="0.15">
      <c r="B59" s="1173"/>
      <c r="C59" s="1174"/>
      <c r="D59" s="1180" t="s">
        <v>28</v>
      </c>
      <c r="E59" s="1181"/>
      <c r="F59" s="1181"/>
      <c r="G59" s="1181"/>
      <c r="H59" s="1181"/>
      <c r="I59" s="1181"/>
      <c r="J59" s="1182"/>
      <c r="K59" s="86" t="s">
        <v>588</v>
      </c>
      <c r="L59" s="87" t="s">
        <v>588</v>
      </c>
      <c r="M59" s="87" t="s">
        <v>588</v>
      </c>
      <c r="N59" s="87" t="s">
        <v>588</v>
      </c>
      <c r="O59" s="88" t="s">
        <v>588</v>
      </c>
    </row>
    <row r="60" spans="1:21" ht="31.5" customHeight="1" thickBot="1" x14ac:dyDescent="0.2">
      <c r="B60" s="1175"/>
      <c r="C60" s="1176"/>
      <c r="D60" s="1183" t="s">
        <v>29</v>
      </c>
      <c r="E60" s="1184"/>
      <c r="F60" s="1184"/>
      <c r="G60" s="1184"/>
      <c r="H60" s="1184"/>
      <c r="I60" s="1184"/>
      <c r="J60" s="1185"/>
      <c r="K60" s="89" t="s">
        <v>588</v>
      </c>
      <c r="L60" s="90" t="s">
        <v>588</v>
      </c>
      <c r="M60" s="90" t="s">
        <v>588</v>
      </c>
      <c r="N60" s="90" t="s">
        <v>588</v>
      </c>
      <c r="O60" s="91" t="s">
        <v>588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VYp9Utb1Oz9NeJ+dDkbQ+31ugHRmf1QrHqfy4tQaxkHi1X5o46+flHJ1lT5XNi5S64E3BEF3zEV9z7ZKbgdpg==" saltValue="6RrXxQLRvSHcQHwLfRMtu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59055118110236227" right="0.19685039370078741" top="0.19685039370078741" bottom="0.19685039370078741" header="0.19685039370078741" footer="0.19685039370078741"/>
  <pageSetup paperSize="8" scale="75"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1" zoomScale="85" zoomScaleNormal="85" zoomScaleSheetLayoutView="100" workbookViewId="0">
      <selection activeCell="AH24" sqref="AH24:AL2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206" t="s">
        <v>32</v>
      </c>
      <c r="C41" s="1207"/>
      <c r="D41" s="105"/>
      <c r="E41" s="1208" t="s">
        <v>33</v>
      </c>
      <c r="F41" s="1208"/>
      <c r="G41" s="1208"/>
      <c r="H41" s="1209"/>
      <c r="I41" s="355">
        <v>9811</v>
      </c>
      <c r="J41" s="356">
        <v>9696</v>
      </c>
      <c r="K41" s="356">
        <v>10069</v>
      </c>
      <c r="L41" s="356">
        <v>10849</v>
      </c>
      <c r="M41" s="357">
        <v>11294</v>
      </c>
    </row>
    <row r="42" spans="2:13" ht="27.75" customHeight="1" x14ac:dyDescent="0.15">
      <c r="B42" s="1196"/>
      <c r="C42" s="1197"/>
      <c r="D42" s="106"/>
      <c r="E42" s="1200" t="s">
        <v>34</v>
      </c>
      <c r="F42" s="1200"/>
      <c r="G42" s="1200"/>
      <c r="H42" s="1201"/>
      <c r="I42" s="358">
        <v>8</v>
      </c>
      <c r="J42" s="359">
        <v>5</v>
      </c>
      <c r="K42" s="359">
        <v>3</v>
      </c>
      <c r="L42" s="359">
        <v>2</v>
      </c>
      <c r="M42" s="360">
        <v>1</v>
      </c>
    </row>
    <row r="43" spans="2:13" ht="27.75" customHeight="1" x14ac:dyDescent="0.15">
      <c r="B43" s="1196"/>
      <c r="C43" s="1197"/>
      <c r="D43" s="106"/>
      <c r="E43" s="1200" t="s">
        <v>35</v>
      </c>
      <c r="F43" s="1200"/>
      <c r="G43" s="1200"/>
      <c r="H43" s="1201"/>
      <c r="I43" s="358">
        <v>343</v>
      </c>
      <c r="J43" s="359">
        <v>369</v>
      </c>
      <c r="K43" s="359">
        <v>531</v>
      </c>
      <c r="L43" s="359">
        <v>394</v>
      </c>
      <c r="M43" s="360">
        <v>425</v>
      </c>
    </row>
    <row r="44" spans="2:13" ht="27.75" customHeight="1" x14ac:dyDescent="0.15">
      <c r="B44" s="1196"/>
      <c r="C44" s="1197"/>
      <c r="D44" s="106"/>
      <c r="E44" s="1200" t="s">
        <v>36</v>
      </c>
      <c r="F44" s="1200"/>
      <c r="G44" s="1200"/>
      <c r="H44" s="1201"/>
      <c r="I44" s="358" t="s">
        <v>511</v>
      </c>
      <c r="J44" s="359" t="s">
        <v>511</v>
      </c>
      <c r="K44" s="359" t="s">
        <v>511</v>
      </c>
      <c r="L44" s="359" t="s">
        <v>511</v>
      </c>
      <c r="M44" s="360" t="s">
        <v>511</v>
      </c>
    </row>
    <row r="45" spans="2:13" ht="27.75" customHeight="1" x14ac:dyDescent="0.15">
      <c r="B45" s="1196"/>
      <c r="C45" s="1197"/>
      <c r="D45" s="106"/>
      <c r="E45" s="1200" t="s">
        <v>37</v>
      </c>
      <c r="F45" s="1200"/>
      <c r="G45" s="1200"/>
      <c r="H45" s="1201"/>
      <c r="I45" s="358">
        <v>3328</v>
      </c>
      <c r="J45" s="359">
        <v>3301</v>
      </c>
      <c r="K45" s="359">
        <v>3283</v>
      </c>
      <c r="L45" s="359">
        <v>3284</v>
      </c>
      <c r="M45" s="360">
        <v>3258</v>
      </c>
    </row>
    <row r="46" spans="2:13" ht="27.75" customHeight="1" x14ac:dyDescent="0.15">
      <c r="B46" s="1196"/>
      <c r="C46" s="1197"/>
      <c r="D46" s="107"/>
      <c r="E46" s="1200" t="s">
        <v>38</v>
      </c>
      <c r="F46" s="1200"/>
      <c r="G46" s="1200"/>
      <c r="H46" s="1201"/>
      <c r="I46" s="358" t="s">
        <v>511</v>
      </c>
      <c r="J46" s="359" t="s">
        <v>511</v>
      </c>
      <c r="K46" s="359" t="s">
        <v>511</v>
      </c>
      <c r="L46" s="359" t="s">
        <v>511</v>
      </c>
      <c r="M46" s="360" t="s">
        <v>511</v>
      </c>
    </row>
    <row r="47" spans="2:13" ht="27.75" customHeight="1" x14ac:dyDescent="0.15">
      <c r="B47" s="1196"/>
      <c r="C47" s="1197"/>
      <c r="D47" s="108"/>
      <c r="E47" s="1210" t="s">
        <v>39</v>
      </c>
      <c r="F47" s="1211"/>
      <c r="G47" s="1211"/>
      <c r="H47" s="1212"/>
      <c r="I47" s="358" t="s">
        <v>511</v>
      </c>
      <c r="J47" s="359" t="s">
        <v>511</v>
      </c>
      <c r="K47" s="359" t="s">
        <v>511</v>
      </c>
      <c r="L47" s="359" t="s">
        <v>511</v>
      </c>
      <c r="M47" s="360" t="s">
        <v>511</v>
      </c>
    </row>
    <row r="48" spans="2:13" ht="27.75" customHeight="1" x14ac:dyDescent="0.15">
      <c r="B48" s="1196"/>
      <c r="C48" s="1197"/>
      <c r="D48" s="106"/>
      <c r="E48" s="1200" t="s">
        <v>40</v>
      </c>
      <c r="F48" s="1200"/>
      <c r="G48" s="1200"/>
      <c r="H48" s="1201"/>
      <c r="I48" s="358" t="s">
        <v>511</v>
      </c>
      <c r="J48" s="359" t="s">
        <v>511</v>
      </c>
      <c r="K48" s="359" t="s">
        <v>511</v>
      </c>
      <c r="L48" s="359" t="s">
        <v>511</v>
      </c>
      <c r="M48" s="360" t="s">
        <v>511</v>
      </c>
    </row>
    <row r="49" spans="2:13" ht="27.75" customHeight="1" x14ac:dyDescent="0.15">
      <c r="B49" s="1198"/>
      <c r="C49" s="1199"/>
      <c r="D49" s="106"/>
      <c r="E49" s="1200" t="s">
        <v>41</v>
      </c>
      <c r="F49" s="1200"/>
      <c r="G49" s="1200"/>
      <c r="H49" s="1201"/>
      <c r="I49" s="358" t="s">
        <v>511</v>
      </c>
      <c r="J49" s="359" t="s">
        <v>511</v>
      </c>
      <c r="K49" s="359" t="s">
        <v>511</v>
      </c>
      <c r="L49" s="359" t="s">
        <v>511</v>
      </c>
      <c r="M49" s="360" t="s">
        <v>511</v>
      </c>
    </row>
    <row r="50" spans="2:13" ht="27.75" customHeight="1" x14ac:dyDescent="0.15">
      <c r="B50" s="1194" t="s">
        <v>42</v>
      </c>
      <c r="C50" s="1195"/>
      <c r="D50" s="109"/>
      <c r="E50" s="1200" t="s">
        <v>43</v>
      </c>
      <c r="F50" s="1200"/>
      <c r="G50" s="1200"/>
      <c r="H50" s="1201"/>
      <c r="I50" s="358">
        <v>3837</v>
      </c>
      <c r="J50" s="359">
        <v>3980</v>
      </c>
      <c r="K50" s="359">
        <v>3994</v>
      </c>
      <c r="L50" s="359">
        <v>4038</v>
      </c>
      <c r="M50" s="360">
        <v>3881</v>
      </c>
    </row>
    <row r="51" spans="2:13" ht="27.75" customHeight="1" x14ac:dyDescent="0.15">
      <c r="B51" s="1196"/>
      <c r="C51" s="1197"/>
      <c r="D51" s="106"/>
      <c r="E51" s="1200" t="s">
        <v>44</v>
      </c>
      <c r="F51" s="1200"/>
      <c r="G51" s="1200"/>
      <c r="H51" s="1201"/>
      <c r="I51" s="358">
        <v>177</v>
      </c>
      <c r="J51" s="359">
        <v>132</v>
      </c>
      <c r="K51" s="359">
        <v>102</v>
      </c>
      <c r="L51" s="359">
        <v>77</v>
      </c>
      <c r="M51" s="360">
        <v>59</v>
      </c>
    </row>
    <row r="52" spans="2:13" ht="27.75" customHeight="1" x14ac:dyDescent="0.15">
      <c r="B52" s="1198"/>
      <c r="C52" s="1199"/>
      <c r="D52" s="106"/>
      <c r="E52" s="1200" t="s">
        <v>45</v>
      </c>
      <c r="F52" s="1200"/>
      <c r="G52" s="1200"/>
      <c r="H52" s="1201"/>
      <c r="I52" s="358">
        <v>8244</v>
      </c>
      <c r="J52" s="359">
        <v>7974</v>
      </c>
      <c r="K52" s="359">
        <v>8636</v>
      </c>
      <c r="L52" s="359">
        <v>8721</v>
      </c>
      <c r="M52" s="360">
        <v>8531</v>
      </c>
    </row>
    <row r="53" spans="2:13" ht="27.75" customHeight="1" thickBot="1" x14ac:dyDescent="0.2">
      <c r="B53" s="1202" t="s">
        <v>46</v>
      </c>
      <c r="C53" s="1203"/>
      <c r="D53" s="110"/>
      <c r="E53" s="1204" t="s">
        <v>47</v>
      </c>
      <c r="F53" s="1204"/>
      <c r="G53" s="1204"/>
      <c r="H53" s="1205"/>
      <c r="I53" s="361">
        <v>1232</v>
      </c>
      <c r="J53" s="362">
        <v>1285</v>
      </c>
      <c r="K53" s="362">
        <v>1153</v>
      </c>
      <c r="L53" s="362">
        <v>1693</v>
      </c>
      <c r="M53" s="363">
        <v>2507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4MpgS7xGpESoq/Un/6a8bQVX4wOF8GqNfQ++jOnImu5cVrKVHg0oZUEwgROgU93hlEcUBJ4QSh/cPktSA9XjVA==" saltValue="+cWTWM6qhAvRkmdd8tsD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59055118110236227" right="0.19685039370078741" top="0.19685039370078741" bottom="0.19685039370078741"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9" zoomScale="85" zoomScaleNormal="85" zoomScaleSheetLayoutView="100" workbookViewId="0">
      <selection activeCell="AH24" sqref="AH24:AL2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21" t="s">
        <v>50</v>
      </c>
      <c r="D55" s="1221"/>
      <c r="E55" s="1222"/>
      <c r="F55" s="122">
        <v>1395</v>
      </c>
      <c r="G55" s="122">
        <v>1693</v>
      </c>
      <c r="H55" s="123">
        <v>1694</v>
      </c>
    </row>
    <row r="56" spans="2:8" ht="52.5" customHeight="1" x14ac:dyDescent="0.15">
      <c r="B56" s="124"/>
      <c r="C56" s="1223" t="s">
        <v>51</v>
      </c>
      <c r="D56" s="1223"/>
      <c r="E56" s="1224"/>
      <c r="F56" s="125">
        <v>1204</v>
      </c>
      <c r="G56" s="125">
        <v>1152</v>
      </c>
      <c r="H56" s="126">
        <v>1152</v>
      </c>
    </row>
    <row r="57" spans="2:8" ht="53.25" customHeight="1" x14ac:dyDescent="0.15">
      <c r="B57" s="124"/>
      <c r="C57" s="1225" t="s">
        <v>52</v>
      </c>
      <c r="D57" s="1225"/>
      <c r="E57" s="1226"/>
      <c r="F57" s="127">
        <v>1281</v>
      </c>
      <c r="G57" s="127">
        <v>1030</v>
      </c>
      <c r="H57" s="128">
        <v>820</v>
      </c>
    </row>
    <row r="58" spans="2:8" ht="45.75" customHeight="1" x14ac:dyDescent="0.15">
      <c r="B58" s="129"/>
      <c r="C58" s="1213" t="s">
        <v>576</v>
      </c>
      <c r="D58" s="1214"/>
      <c r="E58" s="1215"/>
      <c r="F58" s="130" t="s">
        <v>581</v>
      </c>
      <c r="G58" s="130" t="s">
        <v>581</v>
      </c>
      <c r="H58" s="131">
        <v>300</v>
      </c>
    </row>
    <row r="59" spans="2:8" ht="45.75" customHeight="1" x14ac:dyDescent="0.15">
      <c r="B59" s="129"/>
      <c r="C59" s="1213" t="s">
        <v>577</v>
      </c>
      <c r="D59" s="1214"/>
      <c r="E59" s="1215"/>
      <c r="F59" s="130">
        <v>220</v>
      </c>
      <c r="G59" s="130">
        <v>222</v>
      </c>
      <c r="H59" s="131">
        <v>225</v>
      </c>
    </row>
    <row r="60" spans="2:8" ht="45.75" customHeight="1" x14ac:dyDescent="0.15">
      <c r="B60" s="129"/>
      <c r="C60" s="1213" t="s">
        <v>578</v>
      </c>
      <c r="D60" s="1214"/>
      <c r="E60" s="1215"/>
      <c r="F60" s="130">
        <v>983</v>
      </c>
      <c r="G60" s="130">
        <v>717</v>
      </c>
      <c r="H60" s="131">
        <v>194</v>
      </c>
    </row>
    <row r="61" spans="2:8" ht="45.75" customHeight="1" x14ac:dyDescent="0.15">
      <c r="B61" s="129"/>
      <c r="C61" s="1213" t="s">
        <v>579</v>
      </c>
      <c r="D61" s="1214"/>
      <c r="E61" s="1215"/>
      <c r="F61" s="130">
        <v>71</v>
      </c>
      <c r="G61" s="130">
        <v>81</v>
      </c>
      <c r="H61" s="131">
        <v>91</v>
      </c>
    </row>
    <row r="62" spans="2:8" ht="45.75" customHeight="1" thickBot="1" x14ac:dyDescent="0.2">
      <c r="B62" s="132"/>
      <c r="C62" s="1216" t="s">
        <v>580</v>
      </c>
      <c r="D62" s="1217"/>
      <c r="E62" s="1218"/>
      <c r="F62" s="133">
        <v>6</v>
      </c>
      <c r="G62" s="133">
        <v>7</v>
      </c>
      <c r="H62" s="134">
        <v>8</v>
      </c>
    </row>
    <row r="63" spans="2:8" ht="52.5" customHeight="1" thickBot="1" x14ac:dyDescent="0.2">
      <c r="B63" s="135"/>
      <c r="C63" s="1219" t="s">
        <v>53</v>
      </c>
      <c r="D63" s="1219"/>
      <c r="E63" s="1220"/>
      <c r="F63" s="136">
        <v>3880</v>
      </c>
      <c r="G63" s="136">
        <v>3875</v>
      </c>
      <c r="H63" s="137">
        <v>3666</v>
      </c>
    </row>
    <row r="64" spans="2:8" x14ac:dyDescent="0.15"/>
  </sheetData>
  <sheetProtection algorithmName="SHA-512" hashValue="49YAn4t5Pjx+hq+6DGbpGaa9gjgc+mNiNTz4VJzoNlOHEy1JIirx/JUxe8NrlIY342XR42yUw4TnUb3NJSm4WA==" saltValue="eWudMyUw4LGwSG952gNN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59055118110236227" right="0.19685039370078741" top="0.19685039370078741" bottom="0.19685039370078741" header="0.19685039370078741" footer="0.19685039370078741"/>
  <pageSetup paperSize="8" scale="6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64593</v>
      </c>
      <c r="E3" s="156"/>
      <c r="F3" s="157">
        <v>96462</v>
      </c>
      <c r="G3" s="158"/>
      <c r="H3" s="159"/>
    </row>
    <row r="4" spans="1:8" x14ac:dyDescent="0.15">
      <c r="A4" s="160"/>
      <c r="B4" s="161"/>
      <c r="C4" s="162"/>
      <c r="D4" s="163">
        <v>38343</v>
      </c>
      <c r="E4" s="164"/>
      <c r="F4" s="165">
        <v>39886</v>
      </c>
      <c r="G4" s="166"/>
      <c r="H4" s="167"/>
    </row>
    <row r="5" spans="1:8" x14ac:dyDescent="0.15">
      <c r="A5" s="148" t="s">
        <v>545</v>
      </c>
      <c r="B5" s="153"/>
      <c r="C5" s="154"/>
      <c r="D5" s="155">
        <v>49035</v>
      </c>
      <c r="E5" s="156"/>
      <c r="F5" s="157">
        <v>83103</v>
      </c>
      <c r="G5" s="158"/>
      <c r="H5" s="159"/>
    </row>
    <row r="6" spans="1:8" x14ac:dyDescent="0.15">
      <c r="A6" s="160"/>
      <c r="B6" s="161"/>
      <c r="C6" s="162"/>
      <c r="D6" s="163">
        <v>32380</v>
      </c>
      <c r="E6" s="164"/>
      <c r="F6" s="165">
        <v>41378</v>
      </c>
      <c r="G6" s="166"/>
      <c r="H6" s="167"/>
    </row>
    <row r="7" spans="1:8" x14ac:dyDescent="0.15">
      <c r="A7" s="148" t="s">
        <v>546</v>
      </c>
      <c r="B7" s="153"/>
      <c r="C7" s="154"/>
      <c r="D7" s="155">
        <v>64656</v>
      </c>
      <c r="E7" s="156"/>
      <c r="F7" s="157">
        <v>84459</v>
      </c>
      <c r="G7" s="158"/>
      <c r="H7" s="159"/>
    </row>
    <row r="8" spans="1:8" x14ac:dyDescent="0.15">
      <c r="A8" s="160"/>
      <c r="B8" s="161"/>
      <c r="C8" s="162"/>
      <c r="D8" s="163">
        <v>49713</v>
      </c>
      <c r="E8" s="164"/>
      <c r="F8" s="165">
        <v>47314</v>
      </c>
      <c r="G8" s="166"/>
      <c r="H8" s="167"/>
    </row>
    <row r="9" spans="1:8" x14ac:dyDescent="0.15">
      <c r="A9" s="148" t="s">
        <v>547</v>
      </c>
      <c r="B9" s="153"/>
      <c r="C9" s="154"/>
      <c r="D9" s="155">
        <v>144483</v>
      </c>
      <c r="E9" s="156"/>
      <c r="F9" s="157">
        <v>74568</v>
      </c>
      <c r="G9" s="158"/>
      <c r="H9" s="159"/>
    </row>
    <row r="10" spans="1:8" x14ac:dyDescent="0.15">
      <c r="A10" s="160"/>
      <c r="B10" s="161"/>
      <c r="C10" s="162"/>
      <c r="D10" s="163">
        <v>120876</v>
      </c>
      <c r="E10" s="164"/>
      <c r="F10" s="165">
        <v>42558</v>
      </c>
      <c r="G10" s="166"/>
      <c r="H10" s="167"/>
    </row>
    <row r="11" spans="1:8" x14ac:dyDescent="0.15">
      <c r="A11" s="148" t="s">
        <v>548</v>
      </c>
      <c r="B11" s="153"/>
      <c r="C11" s="154"/>
      <c r="D11" s="155">
        <v>159735</v>
      </c>
      <c r="E11" s="156"/>
      <c r="F11" s="157">
        <v>73693</v>
      </c>
      <c r="G11" s="158"/>
      <c r="H11" s="159"/>
    </row>
    <row r="12" spans="1:8" x14ac:dyDescent="0.15">
      <c r="A12" s="160"/>
      <c r="B12" s="161"/>
      <c r="C12" s="168"/>
      <c r="D12" s="163">
        <v>130604</v>
      </c>
      <c r="E12" s="164"/>
      <c r="F12" s="165">
        <v>44203</v>
      </c>
      <c r="G12" s="166"/>
      <c r="H12" s="167"/>
    </row>
    <row r="13" spans="1:8" x14ac:dyDescent="0.15">
      <c r="A13" s="148"/>
      <c r="B13" s="153"/>
      <c r="C13" s="169"/>
      <c r="D13" s="170">
        <v>96500</v>
      </c>
      <c r="E13" s="171"/>
      <c r="F13" s="172">
        <v>82457</v>
      </c>
      <c r="G13" s="173"/>
      <c r="H13" s="159"/>
    </row>
    <row r="14" spans="1:8" x14ac:dyDescent="0.15">
      <c r="A14" s="160"/>
      <c r="B14" s="161"/>
      <c r="C14" s="162"/>
      <c r="D14" s="163">
        <v>74383</v>
      </c>
      <c r="E14" s="164"/>
      <c r="F14" s="165">
        <v>43068</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10.42</v>
      </c>
      <c r="C19" s="174">
        <f>ROUND(VALUE(SUBSTITUTE(実質収支比率等に係る経年分析!G$48,"▲","-")),2)</f>
        <v>9.14</v>
      </c>
      <c r="D19" s="174">
        <f>ROUND(VALUE(SUBSTITUTE(実質収支比率等に係る経年分析!H$48,"▲","-")),2)</f>
        <v>15.26</v>
      </c>
      <c r="E19" s="174">
        <f>ROUND(VALUE(SUBSTITUTE(実質収支比率等に係る経年分析!I$48,"▲","-")),2)</f>
        <v>22.42</v>
      </c>
      <c r="F19" s="174">
        <f>ROUND(VALUE(SUBSTITUTE(実質収支比率等に係る経年分析!J$48,"▲","-")),2)</f>
        <v>19.010000000000002</v>
      </c>
    </row>
    <row r="20" spans="1:11" x14ac:dyDescent="0.15">
      <c r="A20" s="174" t="s">
        <v>57</v>
      </c>
      <c r="B20" s="174">
        <f>ROUND(VALUE(SUBSTITUTE(実質収支比率等に係る経年分析!F$47,"▲","-")),2)</f>
        <v>21.08</v>
      </c>
      <c r="C20" s="174">
        <f>ROUND(VALUE(SUBSTITUTE(実質収支比率等に係る経年分析!G$47,"▲","-")),2)</f>
        <v>21.63</v>
      </c>
      <c r="D20" s="174">
        <f>ROUND(VALUE(SUBSTITUTE(実質収支比率等に係る経年分析!H$47,"▲","-")),2)</f>
        <v>22.15</v>
      </c>
      <c r="E20" s="174">
        <f>ROUND(VALUE(SUBSTITUTE(実質収支比率等に係る経年分析!I$47,"▲","-")),2)</f>
        <v>25.4</v>
      </c>
      <c r="F20" s="174">
        <f>ROUND(VALUE(SUBSTITUTE(実質収支比率等に係る経年分析!J$47,"▲","-")),2)</f>
        <v>26.53</v>
      </c>
    </row>
    <row r="21" spans="1:11" x14ac:dyDescent="0.15">
      <c r="A21" s="174" t="s">
        <v>58</v>
      </c>
      <c r="B21" s="174">
        <f>IF(ISNUMBER(VALUE(SUBSTITUTE(実質収支比率等に係る経年分析!F$49,"▲","-"))),ROUND(VALUE(SUBSTITUTE(実質収支比率等に係る経年分析!F$49,"▲","-")),2),NA())</f>
        <v>-0.73</v>
      </c>
      <c r="C21" s="174">
        <f>IF(ISNUMBER(VALUE(SUBSTITUTE(実質収支比率等に係る経年分析!G$49,"▲","-"))),ROUND(VALUE(SUBSTITUTE(実質収支比率等に係る経年分析!G$49,"▲","-")),2),NA())</f>
        <v>-0.37</v>
      </c>
      <c r="D21" s="174">
        <f>IF(ISNUMBER(VALUE(SUBSTITUTE(実質収支比率等に係る経年分析!H$49,"▲","-"))),ROUND(VALUE(SUBSTITUTE(実質収支比率等に係る経年分析!H$49,"▲","-")),2),NA())</f>
        <v>8.2100000000000009</v>
      </c>
      <c r="E21" s="174">
        <f>IF(ISNUMBER(VALUE(SUBSTITUTE(実質収支比率等に係る経年分析!I$49,"▲","-"))),ROUND(VALUE(SUBSTITUTE(実質収支比率等に係る経年分析!I$49,"▲","-")),2),NA())</f>
        <v>12.49</v>
      </c>
      <c r="F21" s="174">
        <f>IF(ISNUMBER(VALUE(SUBSTITUTE(実質収支比率等に係る経年分析!J$49,"▲","-"))),ROUND(VALUE(SUBSTITUTE(実質収支比率等に係る経年分析!J$49,"▲","-")),2),NA())</f>
        <v>-3.16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大子町介護サービス事業特別会計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大子町浄化槽整備事業特別会計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大子町後期高齢者医療特別会計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15">
      <c r="A33" s="175" t="str">
        <f>IF(連結実質赤字比率に係る赤字・黒字の構成分析!C$37="",NA(),連結実質赤字比率に係る赤字・黒字の構成分析!C$37)</f>
        <v>大子町国民健康保険事業特別会計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2.2999999999999998</v>
      </c>
    </row>
    <row r="34" spans="1:16" x14ac:dyDescent="0.15">
      <c r="A34" s="175" t="str">
        <f>IF(連結実質赤字比率に係る赤字・黒字の構成分析!C$36="",NA(),連結実質赤字比率に係る赤字・黒字の構成分析!C$36)</f>
        <v>大子町介護保険特別会計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3.26</v>
      </c>
    </row>
    <row r="35" spans="1:16" x14ac:dyDescent="0.15">
      <c r="A35" s="175" t="str">
        <f>IF(連結実質赤字比率に係る赤字・黒字の構成分析!C$35="",NA(),連結実質赤字比率に係る赤字・黒字の構成分析!C$35)</f>
        <v>大子町水道事業会計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9.14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10.130000000000001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9.1300000000000008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808</v>
      </c>
      <c r="E42" s="176"/>
      <c r="F42" s="176"/>
      <c r="G42" s="176">
        <f>'実質公債費比率（分子）の構造'!L$52</f>
        <v>822</v>
      </c>
      <c r="H42" s="176"/>
      <c r="I42" s="176"/>
      <c r="J42" s="176">
        <f>'実質公債費比率（分子）の構造'!M$52</f>
        <v>851</v>
      </c>
      <c r="K42" s="176"/>
      <c r="L42" s="176"/>
      <c r="M42" s="176">
        <f>'実質公債費比率（分子）の構造'!N$52</f>
        <v>873</v>
      </c>
      <c r="N42" s="176"/>
      <c r="O42" s="176"/>
      <c r="P42" s="176">
        <f>'実質公債費比率（分子）の構造'!O$52</f>
        <v>913</v>
      </c>
    </row>
    <row r="43" spans="1:16" x14ac:dyDescent="0.15">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4</v>
      </c>
      <c r="C44" s="176"/>
      <c r="D44" s="176"/>
      <c r="E44" s="176">
        <f>'実質公債費比率（分子）の構造'!L$50</f>
        <v>3</v>
      </c>
      <c r="F44" s="176"/>
      <c r="G44" s="176"/>
      <c r="H44" s="176">
        <f>'実質公債費比率（分子）の構造'!M$50</f>
        <v>2</v>
      </c>
      <c r="I44" s="176"/>
      <c r="J44" s="176"/>
      <c r="K44" s="176">
        <f>'実質公債費比率（分子）の構造'!N$50</f>
        <v>1</v>
      </c>
      <c r="L44" s="176"/>
      <c r="M44" s="176"/>
      <c r="N44" s="176">
        <f>'実質公債費比率（分子）の構造'!O$50</f>
        <v>1</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36</v>
      </c>
      <c r="C46" s="176"/>
      <c r="D46" s="176"/>
      <c r="E46" s="176">
        <f>'実質公債費比率（分子）の構造'!L$48</f>
        <v>20</v>
      </c>
      <c r="F46" s="176"/>
      <c r="G46" s="176"/>
      <c r="H46" s="176">
        <f>'実質公債費比率（分子）の構造'!M$48</f>
        <v>28</v>
      </c>
      <c r="I46" s="176"/>
      <c r="J46" s="176"/>
      <c r="K46" s="176">
        <f>'実質公債費比率（分子）の構造'!N$48</f>
        <v>26</v>
      </c>
      <c r="L46" s="176"/>
      <c r="M46" s="176"/>
      <c r="N46" s="176">
        <f>'実質公債費比率（分子）の構造'!O$48</f>
        <v>38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956</v>
      </c>
      <c r="C49" s="176"/>
      <c r="D49" s="176"/>
      <c r="E49" s="176">
        <f>'実質公債費比率（分子）の構造'!L$45</f>
        <v>973</v>
      </c>
      <c r="F49" s="176"/>
      <c r="G49" s="176"/>
      <c r="H49" s="176">
        <f>'実質公債費比率（分子）の構造'!M$45</f>
        <v>1011</v>
      </c>
      <c r="I49" s="176"/>
      <c r="J49" s="176"/>
      <c r="K49" s="176">
        <f>'実質公債費比率（分子）の構造'!N$45</f>
        <v>1044</v>
      </c>
      <c r="L49" s="176"/>
      <c r="M49" s="176"/>
      <c r="N49" s="176">
        <f>'実質公債費比率（分子）の構造'!O$45</f>
        <v>1109</v>
      </c>
      <c r="O49" s="176"/>
      <c r="P49" s="176"/>
    </row>
    <row r="50" spans="1:16" x14ac:dyDescent="0.15">
      <c r="A50" s="176" t="s">
        <v>73</v>
      </c>
      <c r="B50" s="176" t="e">
        <f>NA()</f>
        <v>#N/A</v>
      </c>
      <c r="C50" s="176">
        <f>IF(ISNUMBER('実質公債費比率（分子）の構造'!K$53),'実質公債費比率（分子）の構造'!K$53,NA())</f>
        <v>188</v>
      </c>
      <c r="D50" s="176" t="e">
        <f>NA()</f>
        <v>#N/A</v>
      </c>
      <c r="E50" s="176" t="e">
        <f>NA()</f>
        <v>#N/A</v>
      </c>
      <c r="F50" s="176">
        <f>IF(ISNUMBER('実質公債費比率（分子）の構造'!L$53),'実質公債費比率（分子）の構造'!L$53,NA())</f>
        <v>174</v>
      </c>
      <c r="G50" s="176" t="e">
        <f>NA()</f>
        <v>#N/A</v>
      </c>
      <c r="H50" s="176" t="e">
        <f>NA()</f>
        <v>#N/A</v>
      </c>
      <c r="I50" s="176">
        <f>IF(ISNUMBER('実質公債費比率（分子）の構造'!M$53),'実質公債費比率（分子）の構造'!M$53,NA())</f>
        <v>190</v>
      </c>
      <c r="J50" s="176" t="e">
        <f>NA()</f>
        <v>#N/A</v>
      </c>
      <c r="K50" s="176" t="e">
        <f>NA()</f>
        <v>#N/A</v>
      </c>
      <c r="L50" s="176">
        <f>IF(ISNUMBER('実質公債費比率（分子）の構造'!N$53),'実質公債費比率（分子）の構造'!N$53,NA())</f>
        <v>198</v>
      </c>
      <c r="M50" s="176" t="e">
        <f>NA()</f>
        <v>#N/A</v>
      </c>
      <c r="N50" s="176" t="e">
        <f>NA()</f>
        <v>#N/A</v>
      </c>
      <c r="O50" s="176">
        <f>IF(ISNUMBER('実質公債費比率（分子）の構造'!O$53),'実質公債費比率（分子）の構造'!O$53,NA())</f>
        <v>235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8244</v>
      </c>
      <c r="E56" s="175"/>
      <c r="F56" s="175"/>
      <c r="G56" s="175">
        <f>'将来負担比率（分子）の構造'!J$52</f>
        <v>7974</v>
      </c>
      <c r="H56" s="175"/>
      <c r="I56" s="175"/>
      <c r="J56" s="175">
        <f>'将来負担比率（分子）の構造'!K$52</f>
        <v>8636</v>
      </c>
      <c r="K56" s="175"/>
      <c r="L56" s="175"/>
      <c r="M56" s="175">
        <f>'将来負担比率（分子）の構造'!L$52</f>
        <v>8721</v>
      </c>
      <c r="N56" s="175"/>
      <c r="O56" s="175"/>
      <c r="P56" s="175">
        <f>'将来負担比率（分子）の構造'!M$52</f>
        <v>8531</v>
      </c>
    </row>
    <row r="57" spans="1:16" x14ac:dyDescent="0.15">
      <c r="A57" s="175" t="s">
        <v>44</v>
      </c>
      <c r="B57" s="175"/>
      <c r="C57" s="175"/>
      <c r="D57" s="175">
        <f>'将来負担比率（分子）の構造'!I$51</f>
        <v>177</v>
      </c>
      <c r="E57" s="175"/>
      <c r="F57" s="175"/>
      <c r="G57" s="175">
        <f>'将来負担比率（分子）の構造'!J$51</f>
        <v>132</v>
      </c>
      <c r="H57" s="175"/>
      <c r="I57" s="175"/>
      <c r="J57" s="175">
        <f>'将来負担比率（分子）の構造'!K$51</f>
        <v>102</v>
      </c>
      <c r="K57" s="175"/>
      <c r="L57" s="175"/>
      <c r="M57" s="175">
        <f>'将来負担比率（分子）の構造'!L$51</f>
        <v>77</v>
      </c>
      <c r="N57" s="175"/>
      <c r="O57" s="175"/>
      <c r="P57" s="175">
        <f>'将来負担比率（分子）の構造'!M$51</f>
        <v>59</v>
      </c>
    </row>
    <row r="58" spans="1:16" x14ac:dyDescent="0.15">
      <c r="A58" s="175" t="s">
        <v>43</v>
      </c>
      <c r="B58" s="175"/>
      <c r="C58" s="175"/>
      <c r="D58" s="175">
        <f>'将来負担比率（分子）の構造'!I$50</f>
        <v>3837</v>
      </c>
      <c r="E58" s="175"/>
      <c r="F58" s="175"/>
      <c r="G58" s="175">
        <f>'将来負担比率（分子）の構造'!J$50</f>
        <v>3980</v>
      </c>
      <c r="H58" s="175"/>
      <c r="I58" s="175"/>
      <c r="J58" s="175">
        <f>'将来負担比率（分子）の構造'!K$50</f>
        <v>3994</v>
      </c>
      <c r="K58" s="175"/>
      <c r="L58" s="175"/>
      <c r="M58" s="175">
        <f>'将来負担比率（分子）の構造'!L$50</f>
        <v>4038</v>
      </c>
      <c r="N58" s="175"/>
      <c r="O58" s="175"/>
      <c r="P58" s="175">
        <f>'将来負担比率（分子）の構造'!M$50</f>
        <v>3881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3328</v>
      </c>
      <c r="C62" s="175"/>
      <c r="D62" s="175"/>
      <c r="E62" s="175">
        <f>'将来負担比率（分子）の構造'!J$45</f>
        <v>3301</v>
      </c>
      <c r="F62" s="175"/>
      <c r="G62" s="175"/>
      <c r="H62" s="175">
        <f>'将来負担比率（分子）の構造'!K$45</f>
        <v>3283</v>
      </c>
      <c r="I62" s="175"/>
      <c r="J62" s="175"/>
      <c r="K62" s="175">
        <f>'将来負担比率（分子）の構造'!L$45</f>
        <v>3284</v>
      </c>
      <c r="L62" s="175"/>
      <c r="M62" s="175"/>
      <c r="N62" s="175">
        <f>'将来負担比率（分子）の構造'!M$45</f>
        <v>3258</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343</v>
      </c>
      <c r="C64" s="175"/>
      <c r="D64" s="175"/>
      <c r="E64" s="175">
        <f>'将来負担比率（分子）の構造'!J$43</f>
        <v>369</v>
      </c>
      <c r="F64" s="175"/>
      <c r="G64" s="175"/>
      <c r="H64" s="175">
        <f>'将来負担比率（分子）の構造'!K$43</f>
        <v>531</v>
      </c>
      <c r="I64" s="175"/>
      <c r="J64" s="175"/>
      <c r="K64" s="175">
        <f>'将来負担比率（分子）の構造'!L$43</f>
        <v>394</v>
      </c>
      <c r="L64" s="175"/>
      <c r="M64" s="175"/>
      <c r="N64" s="175">
        <f>'将来負担比率（分子）の構造'!M$43</f>
        <v>425</v>
      </c>
      <c r="O64" s="175"/>
      <c r="P64" s="175"/>
    </row>
    <row r="65" spans="1:16" x14ac:dyDescent="0.15">
      <c r="A65" s="175" t="s">
        <v>34</v>
      </c>
      <c r="B65" s="175">
        <f>'将来負担比率（分子）の構造'!I$42</f>
        <v>8</v>
      </c>
      <c r="C65" s="175"/>
      <c r="D65" s="175"/>
      <c r="E65" s="175">
        <f>'将来負担比率（分子）の構造'!J$42</f>
        <v>5</v>
      </c>
      <c r="F65" s="175"/>
      <c r="G65" s="175"/>
      <c r="H65" s="175">
        <f>'将来負担比率（分子）の構造'!K$42</f>
        <v>3</v>
      </c>
      <c r="I65" s="175"/>
      <c r="J65" s="175"/>
      <c r="K65" s="175">
        <f>'将来負担比率（分子）の構造'!L$42</f>
        <v>2</v>
      </c>
      <c r="L65" s="175"/>
      <c r="M65" s="175"/>
      <c r="N65" s="175">
        <f>'将来負担比率（分子）の構造'!M$42</f>
        <v>1</v>
      </c>
      <c r="O65" s="175"/>
      <c r="P65" s="175"/>
    </row>
    <row r="66" spans="1:16" x14ac:dyDescent="0.15">
      <c r="A66" s="175" t="s">
        <v>33</v>
      </c>
      <c r="B66" s="175">
        <f>'将来負担比率（分子）の構造'!I$41</f>
        <v>9811</v>
      </c>
      <c r="C66" s="175"/>
      <c r="D66" s="175"/>
      <c r="E66" s="175">
        <f>'将来負担比率（分子）の構造'!J$41</f>
        <v>9696</v>
      </c>
      <c r="F66" s="175"/>
      <c r="G66" s="175"/>
      <c r="H66" s="175">
        <f>'将来負担比率（分子）の構造'!K$41</f>
        <v>10069</v>
      </c>
      <c r="I66" s="175"/>
      <c r="J66" s="175"/>
      <c r="K66" s="175">
        <f>'将来負担比率（分子）の構造'!L$41</f>
        <v>10849</v>
      </c>
      <c r="L66" s="175"/>
      <c r="M66" s="175"/>
      <c r="N66" s="175">
        <f>'将来負担比率（分子）の構造'!M$41</f>
        <v>11294</v>
      </c>
      <c r="O66" s="175"/>
      <c r="P66" s="175"/>
    </row>
    <row r="67" spans="1:16" x14ac:dyDescent="0.15">
      <c r="A67" s="175" t="s">
        <v>77</v>
      </c>
      <c r="B67" s="175" t="e">
        <f>NA()</f>
        <v>#N/A</v>
      </c>
      <c r="C67" s="175">
        <f>IF(ISNUMBER('将来負担比率（分子）の構造'!I$53), IF('将来負担比率（分子）の構造'!I$53 &lt; 0, 0, '将来負担比率（分子）の構造'!I$53), NA())</f>
        <v>1232</v>
      </c>
      <c r="D67" s="175" t="e">
        <f>NA()</f>
        <v>#N/A</v>
      </c>
      <c r="E67" s="175" t="e">
        <f>NA()</f>
        <v>#N/A</v>
      </c>
      <c r="F67" s="175">
        <f>IF(ISNUMBER('将来負担比率（分子）の構造'!J$53), IF('将来負担比率（分子）の構造'!J$53 &lt; 0, 0, '将来負担比率（分子）の構造'!J$53), NA())</f>
        <v>1285</v>
      </c>
      <c r="G67" s="175" t="e">
        <f>NA()</f>
        <v>#N/A</v>
      </c>
      <c r="H67" s="175" t="e">
        <f>NA()</f>
        <v>#N/A</v>
      </c>
      <c r="I67" s="175">
        <f>IF(ISNUMBER('将来負担比率（分子）の構造'!K$53), IF('将来負担比率（分子）の構造'!K$53 &lt; 0, 0, '将来負担比率（分子）の構造'!K$53), NA())</f>
        <v>1153</v>
      </c>
      <c r="J67" s="175" t="e">
        <f>NA()</f>
        <v>#N/A</v>
      </c>
      <c r="K67" s="175" t="e">
        <f>NA()</f>
        <v>#N/A</v>
      </c>
      <c r="L67" s="175">
        <f>IF(ISNUMBER('将来負担比率（分子）の構造'!L$53), IF('将来負担比率（分子）の構造'!L$53 &lt; 0, 0, '将来負担比率（分子）の構造'!L$53), NA())</f>
        <v>1693</v>
      </c>
      <c r="M67" s="175" t="e">
        <f>NA()</f>
        <v>#N/A</v>
      </c>
      <c r="N67" s="175" t="e">
        <f>NA()</f>
        <v>#N/A</v>
      </c>
      <c r="O67" s="175">
        <f>IF(ISNUMBER('将来負担比率（分子）の構造'!M$53), IF('将来負担比率（分子）の構造'!M$53 &lt; 0, 0, '将来負担比率（分子）の構造'!M$53), NA())</f>
        <v>2507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1395</v>
      </c>
      <c r="C72" s="179">
        <f>基金残高に係る経年分析!G55</f>
        <v>1693</v>
      </c>
      <c r="D72" s="179">
        <f>基金残高に係る経年分析!H55</f>
        <v>1694</v>
      </c>
    </row>
    <row r="73" spans="1:16" x14ac:dyDescent="0.15">
      <c r="A73" s="178" t="s">
        <v>80</v>
      </c>
      <c r="B73" s="179">
        <f>基金残高に係る経年分析!F56</f>
        <v>1204</v>
      </c>
      <c r="C73" s="179">
        <f>基金残高に係る経年分析!G56</f>
        <v>1152</v>
      </c>
      <c r="D73" s="179">
        <f>基金残高に係る経年分析!H56</f>
        <v>1152</v>
      </c>
    </row>
    <row r="74" spans="1:16" x14ac:dyDescent="0.15">
      <c r="A74" s="178" t="s">
        <v>81</v>
      </c>
      <c r="B74" s="179">
        <f>基金残高に係る経年分析!F57</f>
        <v>1281</v>
      </c>
      <c r="C74" s="179">
        <f>基金残高に係る経年分析!G57</f>
        <v>1030</v>
      </c>
      <c r="D74" s="179">
        <f>基金残高に係る経年分析!H57</f>
        <v>820</v>
      </c>
    </row>
  </sheetData>
  <sheetProtection algorithmName="SHA-512" hashValue="cZO5MtDk+BmC233d+cC1He51K1kgFm7Dp6LUrv5rqVTDRIev5dlu2OxCK1v33zh9yQN0ym/8ECF1fQvjGIqUYA==" saltValue="/ZtFgOxySXZ5i1NAY2Ck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8" workbookViewId="0">
      <selection activeCell="AD24" sqref="AD24:AO24"/>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211</v>
      </c>
      <c r="DI1" s="718"/>
      <c r="DJ1" s="718"/>
      <c r="DK1" s="718"/>
      <c r="DL1" s="718"/>
      <c r="DM1" s="718"/>
      <c r="DN1" s="719"/>
      <c r="DO1" s="214"/>
      <c r="DP1" s="717" t="s">
        <v>212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217</v>
      </c>
      <c r="S4" s="674"/>
      <c r="T4" s="674"/>
      <c r="U4" s="674"/>
      <c r="V4" s="674"/>
      <c r="W4" s="674"/>
      <c r="X4" s="674"/>
      <c r="Y4" s="675"/>
      <c r="Z4" s="673" t="s">
        <v>218</v>
      </c>
      <c r="AA4" s="674"/>
      <c r="AB4" s="674"/>
      <c r="AC4" s="675"/>
      <c r="AD4" s="673" t="s">
        <v>219</v>
      </c>
      <c r="AE4" s="674"/>
      <c r="AF4" s="674"/>
      <c r="AG4" s="674"/>
      <c r="AH4" s="674"/>
      <c r="AI4" s="674"/>
      <c r="AJ4" s="674"/>
      <c r="AK4" s="675"/>
      <c r="AL4" s="673" t="s">
        <v>218</v>
      </c>
      <c r="AM4" s="674"/>
      <c r="AN4" s="674"/>
      <c r="AO4" s="675"/>
      <c r="AP4" s="720" t="s">
        <v>220</v>
      </c>
      <c r="AQ4" s="720"/>
      <c r="AR4" s="720"/>
      <c r="AS4" s="720"/>
      <c r="AT4" s="720"/>
      <c r="AU4" s="720"/>
      <c r="AV4" s="720"/>
      <c r="AW4" s="720"/>
      <c r="AX4" s="720"/>
      <c r="AY4" s="720"/>
      <c r="AZ4" s="720"/>
      <c r="BA4" s="720"/>
      <c r="BB4" s="720"/>
      <c r="BC4" s="720"/>
      <c r="BD4" s="720"/>
      <c r="BE4" s="720"/>
      <c r="BF4" s="720"/>
      <c r="BG4" s="720" t="s">
        <v>221</v>
      </c>
      <c r="BH4" s="720"/>
      <c r="BI4" s="720"/>
      <c r="BJ4" s="720"/>
      <c r="BK4" s="720"/>
      <c r="BL4" s="720"/>
      <c r="BM4" s="720"/>
      <c r="BN4" s="720"/>
      <c r="BO4" s="720" t="s">
        <v>218</v>
      </c>
      <c r="BP4" s="720"/>
      <c r="BQ4" s="720"/>
      <c r="BR4" s="720"/>
      <c r="BS4" s="720" t="s">
        <v>222</v>
      </c>
      <c r="BT4" s="720"/>
      <c r="BU4" s="720"/>
      <c r="BV4" s="720"/>
      <c r="BW4" s="720"/>
      <c r="BX4" s="720"/>
      <c r="BY4" s="720"/>
      <c r="BZ4" s="720"/>
      <c r="CA4" s="720"/>
      <c r="CB4" s="720"/>
      <c r="CD4" s="673" t="s">
        <v>223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224</v>
      </c>
      <c r="C5" s="680"/>
      <c r="D5" s="680"/>
      <c r="E5" s="680"/>
      <c r="F5" s="680"/>
      <c r="G5" s="680"/>
      <c r="H5" s="680"/>
      <c r="I5" s="680"/>
      <c r="J5" s="680"/>
      <c r="K5" s="680"/>
      <c r="L5" s="680"/>
      <c r="M5" s="680"/>
      <c r="N5" s="680"/>
      <c r="O5" s="680"/>
      <c r="P5" s="680"/>
      <c r="Q5" s="681"/>
      <c r="R5" s="676">
        <v>1706575</v>
      </c>
      <c r="S5" s="677"/>
      <c r="T5" s="677"/>
      <c r="U5" s="677"/>
      <c r="V5" s="677"/>
      <c r="W5" s="677"/>
      <c r="X5" s="677"/>
      <c r="Y5" s="702"/>
      <c r="Z5" s="715">
        <v>12.9</v>
      </c>
      <c r="AA5" s="715"/>
      <c r="AB5" s="715"/>
      <c r="AC5" s="715"/>
      <c r="AD5" s="716">
        <v>1706575</v>
      </c>
      <c r="AE5" s="716"/>
      <c r="AF5" s="716"/>
      <c r="AG5" s="716"/>
      <c r="AH5" s="716"/>
      <c r="AI5" s="716"/>
      <c r="AJ5" s="716"/>
      <c r="AK5" s="716"/>
      <c r="AL5" s="703">
        <v>26.6</v>
      </c>
      <c r="AM5" s="685"/>
      <c r="AN5" s="685"/>
      <c r="AO5" s="704"/>
      <c r="AP5" s="679" t="s">
        <v>225</v>
      </c>
      <c r="AQ5" s="680"/>
      <c r="AR5" s="680"/>
      <c r="AS5" s="680"/>
      <c r="AT5" s="680"/>
      <c r="AU5" s="680"/>
      <c r="AV5" s="680"/>
      <c r="AW5" s="680"/>
      <c r="AX5" s="680"/>
      <c r="AY5" s="680"/>
      <c r="AZ5" s="680"/>
      <c r="BA5" s="680"/>
      <c r="BB5" s="680"/>
      <c r="BC5" s="680"/>
      <c r="BD5" s="680"/>
      <c r="BE5" s="680"/>
      <c r="BF5" s="681"/>
      <c r="BG5" s="621">
        <v>1674027</v>
      </c>
      <c r="BH5" s="622"/>
      <c r="BI5" s="622"/>
      <c r="BJ5" s="622"/>
      <c r="BK5" s="622"/>
      <c r="BL5" s="622"/>
      <c r="BM5" s="622"/>
      <c r="BN5" s="623"/>
      <c r="BO5" s="659">
        <v>98.1</v>
      </c>
      <c r="BP5" s="659"/>
      <c r="BQ5" s="659"/>
      <c r="BR5" s="659"/>
      <c r="BS5" s="660" t="s">
        <v>226</v>
      </c>
      <c r="BT5" s="660"/>
      <c r="BU5" s="660"/>
      <c r="BV5" s="660"/>
      <c r="BW5" s="660"/>
      <c r="BX5" s="660"/>
      <c r="BY5" s="660"/>
      <c r="BZ5" s="660"/>
      <c r="CA5" s="660"/>
      <c r="CB5" s="695"/>
      <c r="CD5" s="673" t="s">
        <v>220</v>
      </c>
      <c r="CE5" s="674"/>
      <c r="CF5" s="674"/>
      <c r="CG5" s="674"/>
      <c r="CH5" s="674"/>
      <c r="CI5" s="674"/>
      <c r="CJ5" s="674"/>
      <c r="CK5" s="674"/>
      <c r="CL5" s="674"/>
      <c r="CM5" s="674"/>
      <c r="CN5" s="674"/>
      <c r="CO5" s="674"/>
      <c r="CP5" s="674"/>
      <c r="CQ5" s="675"/>
      <c r="CR5" s="673" t="s">
        <v>227</v>
      </c>
      <c r="CS5" s="674"/>
      <c r="CT5" s="674"/>
      <c r="CU5" s="674"/>
      <c r="CV5" s="674"/>
      <c r="CW5" s="674"/>
      <c r="CX5" s="674"/>
      <c r="CY5" s="675"/>
      <c r="CZ5" s="673" t="s">
        <v>218</v>
      </c>
      <c r="DA5" s="674"/>
      <c r="DB5" s="674"/>
      <c r="DC5" s="675"/>
      <c r="DD5" s="673" t="s">
        <v>228</v>
      </c>
      <c r="DE5" s="674"/>
      <c r="DF5" s="674"/>
      <c r="DG5" s="674"/>
      <c r="DH5" s="674"/>
      <c r="DI5" s="674"/>
      <c r="DJ5" s="674"/>
      <c r="DK5" s="674"/>
      <c r="DL5" s="674"/>
      <c r="DM5" s="674"/>
      <c r="DN5" s="674"/>
      <c r="DO5" s="674"/>
      <c r="DP5" s="675"/>
      <c r="DQ5" s="673" t="s">
        <v>229</v>
      </c>
      <c r="DR5" s="674"/>
      <c r="DS5" s="674"/>
      <c r="DT5" s="674"/>
      <c r="DU5" s="674"/>
      <c r="DV5" s="674"/>
      <c r="DW5" s="674"/>
      <c r="DX5" s="674"/>
      <c r="DY5" s="674"/>
      <c r="DZ5" s="674"/>
      <c r="EA5" s="674"/>
      <c r="EB5" s="674"/>
      <c r="EC5" s="675"/>
    </row>
    <row r="6" spans="2:143" ht="11.25" customHeight="1" x14ac:dyDescent="0.15">
      <c r="B6" s="618" t="s">
        <v>230</v>
      </c>
      <c r="C6" s="619"/>
      <c r="D6" s="619"/>
      <c r="E6" s="619"/>
      <c r="F6" s="619"/>
      <c r="G6" s="619"/>
      <c r="H6" s="619"/>
      <c r="I6" s="619"/>
      <c r="J6" s="619"/>
      <c r="K6" s="619"/>
      <c r="L6" s="619"/>
      <c r="M6" s="619"/>
      <c r="N6" s="619"/>
      <c r="O6" s="619"/>
      <c r="P6" s="619"/>
      <c r="Q6" s="620"/>
      <c r="R6" s="621">
        <v>191534</v>
      </c>
      <c r="S6" s="622"/>
      <c r="T6" s="622"/>
      <c r="U6" s="622"/>
      <c r="V6" s="622"/>
      <c r="W6" s="622"/>
      <c r="X6" s="622"/>
      <c r="Y6" s="623"/>
      <c r="Z6" s="659">
        <v>1.4</v>
      </c>
      <c r="AA6" s="659"/>
      <c r="AB6" s="659"/>
      <c r="AC6" s="659"/>
      <c r="AD6" s="660">
        <v>191534</v>
      </c>
      <c r="AE6" s="660"/>
      <c r="AF6" s="660"/>
      <c r="AG6" s="660"/>
      <c r="AH6" s="660"/>
      <c r="AI6" s="660"/>
      <c r="AJ6" s="660"/>
      <c r="AK6" s="660"/>
      <c r="AL6" s="624">
        <v>3</v>
      </c>
      <c r="AM6" s="625"/>
      <c r="AN6" s="625"/>
      <c r="AO6" s="661"/>
      <c r="AP6" s="618" t="s">
        <v>231</v>
      </c>
      <c r="AQ6" s="619"/>
      <c r="AR6" s="619"/>
      <c r="AS6" s="619"/>
      <c r="AT6" s="619"/>
      <c r="AU6" s="619"/>
      <c r="AV6" s="619"/>
      <c r="AW6" s="619"/>
      <c r="AX6" s="619"/>
      <c r="AY6" s="619"/>
      <c r="AZ6" s="619"/>
      <c r="BA6" s="619"/>
      <c r="BB6" s="619"/>
      <c r="BC6" s="619"/>
      <c r="BD6" s="619"/>
      <c r="BE6" s="619"/>
      <c r="BF6" s="620"/>
      <c r="BG6" s="621">
        <v>1674027</v>
      </c>
      <c r="BH6" s="622"/>
      <c r="BI6" s="622"/>
      <c r="BJ6" s="622"/>
      <c r="BK6" s="622"/>
      <c r="BL6" s="622"/>
      <c r="BM6" s="622"/>
      <c r="BN6" s="623"/>
      <c r="BO6" s="659">
        <v>98.1</v>
      </c>
      <c r="BP6" s="659"/>
      <c r="BQ6" s="659"/>
      <c r="BR6" s="659"/>
      <c r="BS6" s="660" t="s">
        <v>226</v>
      </c>
      <c r="BT6" s="660"/>
      <c r="BU6" s="660"/>
      <c r="BV6" s="660"/>
      <c r="BW6" s="660"/>
      <c r="BX6" s="660"/>
      <c r="BY6" s="660"/>
      <c r="BZ6" s="660"/>
      <c r="CA6" s="660"/>
      <c r="CB6" s="695"/>
      <c r="CD6" s="679" t="s">
        <v>232</v>
      </c>
      <c r="CE6" s="680"/>
      <c r="CF6" s="680"/>
      <c r="CG6" s="680"/>
      <c r="CH6" s="680"/>
      <c r="CI6" s="680"/>
      <c r="CJ6" s="680"/>
      <c r="CK6" s="680"/>
      <c r="CL6" s="680"/>
      <c r="CM6" s="680"/>
      <c r="CN6" s="680"/>
      <c r="CO6" s="680"/>
      <c r="CP6" s="680"/>
      <c r="CQ6" s="681"/>
      <c r="CR6" s="621">
        <v>100354</v>
      </c>
      <c r="CS6" s="622"/>
      <c r="CT6" s="622"/>
      <c r="CU6" s="622"/>
      <c r="CV6" s="622"/>
      <c r="CW6" s="622"/>
      <c r="CX6" s="622"/>
      <c r="CY6" s="623"/>
      <c r="CZ6" s="703">
        <v>0.9</v>
      </c>
      <c r="DA6" s="685"/>
      <c r="DB6" s="685"/>
      <c r="DC6" s="705"/>
      <c r="DD6" s="627" t="s">
        <v>226</v>
      </c>
      <c r="DE6" s="622"/>
      <c r="DF6" s="622"/>
      <c r="DG6" s="622"/>
      <c r="DH6" s="622"/>
      <c r="DI6" s="622"/>
      <c r="DJ6" s="622"/>
      <c r="DK6" s="622"/>
      <c r="DL6" s="622"/>
      <c r="DM6" s="622"/>
      <c r="DN6" s="622"/>
      <c r="DO6" s="622"/>
      <c r="DP6" s="623"/>
      <c r="DQ6" s="627">
        <v>100354</v>
      </c>
      <c r="DR6" s="622"/>
      <c r="DS6" s="622"/>
      <c r="DT6" s="622"/>
      <c r="DU6" s="622"/>
      <c r="DV6" s="622"/>
      <c r="DW6" s="622"/>
      <c r="DX6" s="622"/>
      <c r="DY6" s="622"/>
      <c r="DZ6" s="622"/>
      <c r="EA6" s="622"/>
      <c r="EB6" s="622"/>
      <c r="EC6" s="658"/>
    </row>
    <row r="7" spans="2:143" ht="11.25" customHeight="1" x14ac:dyDescent="0.15">
      <c r="B7" s="618" t="s">
        <v>233</v>
      </c>
      <c r="C7" s="619"/>
      <c r="D7" s="619"/>
      <c r="E7" s="619"/>
      <c r="F7" s="619"/>
      <c r="G7" s="619"/>
      <c r="H7" s="619"/>
      <c r="I7" s="619"/>
      <c r="J7" s="619"/>
      <c r="K7" s="619"/>
      <c r="L7" s="619"/>
      <c r="M7" s="619"/>
      <c r="N7" s="619"/>
      <c r="O7" s="619"/>
      <c r="P7" s="619"/>
      <c r="Q7" s="620"/>
      <c r="R7" s="621">
        <v>477</v>
      </c>
      <c r="S7" s="622"/>
      <c r="T7" s="622"/>
      <c r="U7" s="622"/>
      <c r="V7" s="622"/>
      <c r="W7" s="622"/>
      <c r="X7" s="622"/>
      <c r="Y7" s="623"/>
      <c r="Z7" s="659">
        <v>0</v>
      </c>
      <c r="AA7" s="659"/>
      <c r="AB7" s="659"/>
      <c r="AC7" s="659"/>
      <c r="AD7" s="660">
        <v>477</v>
      </c>
      <c r="AE7" s="660"/>
      <c r="AF7" s="660"/>
      <c r="AG7" s="660"/>
      <c r="AH7" s="660"/>
      <c r="AI7" s="660"/>
      <c r="AJ7" s="660"/>
      <c r="AK7" s="660"/>
      <c r="AL7" s="624">
        <v>0</v>
      </c>
      <c r="AM7" s="625"/>
      <c r="AN7" s="625"/>
      <c r="AO7" s="661"/>
      <c r="AP7" s="618" t="s">
        <v>234</v>
      </c>
      <c r="AQ7" s="619"/>
      <c r="AR7" s="619"/>
      <c r="AS7" s="619"/>
      <c r="AT7" s="619"/>
      <c r="AU7" s="619"/>
      <c r="AV7" s="619"/>
      <c r="AW7" s="619"/>
      <c r="AX7" s="619"/>
      <c r="AY7" s="619"/>
      <c r="AZ7" s="619"/>
      <c r="BA7" s="619"/>
      <c r="BB7" s="619"/>
      <c r="BC7" s="619"/>
      <c r="BD7" s="619"/>
      <c r="BE7" s="619"/>
      <c r="BF7" s="620"/>
      <c r="BG7" s="621">
        <v>626098</v>
      </c>
      <c r="BH7" s="622"/>
      <c r="BI7" s="622"/>
      <c r="BJ7" s="622"/>
      <c r="BK7" s="622"/>
      <c r="BL7" s="622"/>
      <c r="BM7" s="622"/>
      <c r="BN7" s="623"/>
      <c r="BO7" s="659">
        <v>36.700000000000003</v>
      </c>
      <c r="BP7" s="659"/>
      <c r="BQ7" s="659"/>
      <c r="BR7" s="659"/>
      <c r="BS7" s="660" t="s">
        <v>235</v>
      </c>
      <c r="BT7" s="660"/>
      <c r="BU7" s="660"/>
      <c r="BV7" s="660"/>
      <c r="BW7" s="660"/>
      <c r="BX7" s="660"/>
      <c r="BY7" s="660"/>
      <c r="BZ7" s="660"/>
      <c r="CA7" s="660"/>
      <c r="CB7" s="695"/>
      <c r="CD7" s="618" t="s">
        <v>236</v>
      </c>
      <c r="CE7" s="619"/>
      <c r="CF7" s="619"/>
      <c r="CG7" s="619"/>
      <c r="CH7" s="619"/>
      <c r="CI7" s="619"/>
      <c r="CJ7" s="619"/>
      <c r="CK7" s="619"/>
      <c r="CL7" s="619"/>
      <c r="CM7" s="619"/>
      <c r="CN7" s="619"/>
      <c r="CO7" s="619"/>
      <c r="CP7" s="619"/>
      <c r="CQ7" s="620"/>
      <c r="CR7" s="621">
        <v>3083759</v>
      </c>
      <c r="CS7" s="622"/>
      <c r="CT7" s="622"/>
      <c r="CU7" s="622"/>
      <c r="CV7" s="622"/>
      <c r="CW7" s="622"/>
      <c r="CX7" s="622"/>
      <c r="CY7" s="623"/>
      <c r="CZ7" s="659">
        <v>26.4</v>
      </c>
      <c r="DA7" s="659"/>
      <c r="DB7" s="659"/>
      <c r="DC7" s="659"/>
      <c r="DD7" s="627">
        <v>1452848</v>
      </c>
      <c r="DE7" s="622"/>
      <c r="DF7" s="622"/>
      <c r="DG7" s="622"/>
      <c r="DH7" s="622"/>
      <c r="DI7" s="622"/>
      <c r="DJ7" s="622"/>
      <c r="DK7" s="622"/>
      <c r="DL7" s="622"/>
      <c r="DM7" s="622"/>
      <c r="DN7" s="622"/>
      <c r="DO7" s="622"/>
      <c r="DP7" s="623"/>
      <c r="DQ7" s="627">
        <v>1513410</v>
      </c>
      <c r="DR7" s="622"/>
      <c r="DS7" s="622"/>
      <c r="DT7" s="622"/>
      <c r="DU7" s="622"/>
      <c r="DV7" s="622"/>
      <c r="DW7" s="622"/>
      <c r="DX7" s="622"/>
      <c r="DY7" s="622"/>
      <c r="DZ7" s="622"/>
      <c r="EA7" s="622"/>
      <c r="EB7" s="622"/>
      <c r="EC7" s="658"/>
    </row>
    <row r="8" spans="2:143" ht="11.25" customHeight="1" x14ac:dyDescent="0.15">
      <c r="B8" s="618" t="s">
        <v>237</v>
      </c>
      <c r="C8" s="619"/>
      <c r="D8" s="619"/>
      <c r="E8" s="619"/>
      <c r="F8" s="619"/>
      <c r="G8" s="619"/>
      <c r="H8" s="619"/>
      <c r="I8" s="619"/>
      <c r="J8" s="619"/>
      <c r="K8" s="619"/>
      <c r="L8" s="619"/>
      <c r="M8" s="619"/>
      <c r="N8" s="619"/>
      <c r="O8" s="619"/>
      <c r="P8" s="619"/>
      <c r="Q8" s="620"/>
      <c r="R8" s="621">
        <v>6915</v>
      </c>
      <c r="S8" s="622"/>
      <c r="T8" s="622"/>
      <c r="U8" s="622"/>
      <c r="V8" s="622"/>
      <c r="W8" s="622"/>
      <c r="X8" s="622"/>
      <c r="Y8" s="623"/>
      <c r="Z8" s="659">
        <v>0.1</v>
      </c>
      <c r="AA8" s="659"/>
      <c r="AB8" s="659"/>
      <c r="AC8" s="659"/>
      <c r="AD8" s="660">
        <v>6915</v>
      </c>
      <c r="AE8" s="660"/>
      <c r="AF8" s="660"/>
      <c r="AG8" s="660"/>
      <c r="AH8" s="660"/>
      <c r="AI8" s="660"/>
      <c r="AJ8" s="660"/>
      <c r="AK8" s="660"/>
      <c r="AL8" s="624">
        <v>0.1</v>
      </c>
      <c r="AM8" s="625"/>
      <c r="AN8" s="625"/>
      <c r="AO8" s="661"/>
      <c r="AP8" s="618" t="s">
        <v>238</v>
      </c>
      <c r="AQ8" s="619"/>
      <c r="AR8" s="619"/>
      <c r="AS8" s="619"/>
      <c r="AT8" s="619"/>
      <c r="AU8" s="619"/>
      <c r="AV8" s="619"/>
      <c r="AW8" s="619"/>
      <c r="AX8" s="619"/>
      <c r="AY8" s="619"/>
      <c r="AZ8" s="619"/>
      <c r="BA8" s="619"/>
      <c r="BB8" s="619"/>
      <c r="BC8" s="619"/>
      <c r="BD8" s="619"/>
      <c r="BE8" s="619"/>
      <c r="BF8" s="620"/>
      <c r="BG8" s="621">
        <v>25785</v>
      </c>
      <c r="BH8" s="622"/>
      <c r="BI8" s="622"/>
      <c r="BJ8" s="622"/>
      <c r="BK8" s="622"/>
      <c r="BL8" s="622"/>
      <c r="BM8" s="622"/>
      <c r="BN8" s="623"/>
      <c r="BO8" s="659">
        <v>1.5</v>
      </c>
      <c r="BP8" s="659"/>
      <c r="BQ8" s="659"/>
      <c r="BR8" s="659"/>
      <c r="BS8" s="660" t="s">
        <v>235</v>
      </c>
      <c r="BT8" s="660"/>
      <c r="BU8" s="660"/>
      <c r="BV8" s="660"/>
      <c r="BW8" s="660"/>
      <c r="BX8" s="660"/>
      <c r="BY8" s="660"/>
      <c r="BZ8" s="660"/>
      <c r="CA8" s="660"/>
      <c r="CB8" s="695"/>
      <c r="CD8" s="618" t="s">
        <v>239</v>
      </c>
      <c r="CE8" s="619"/>
      <c r="CF8" s="619"/>
      <c r="CG8" s="619"/>
      <c r="CH8" s="619"/>
      <c r="CI8" s="619"/>
      <c r="CJ8" s="619"/>
      <c r="CK8" s="619"/>
      <c r="CL8" s="619"/>
      <c r="CM8" s="619"/>
      <c r="CN8" s="619"/>
      <c r="CO8" s="619"/>
      <c r="CP8" s="619"/>
      <c r="CQ8" s="620"/>
      <c r="CR8" s="621">
        <v>2633182</v>
      </c>
      <c r="CS8" s="622"/>
      <c r="CT8" s="622"/>
      <c r="CU8" s="622"/>
      <c r="CV8" s="622"/>
      <c r="CW8" s="622"/>
      <c r="CX8" s="622"/>
      <c r="CY8" s="623"/>
      <c r="CZ8" s="659">
        <v>22.6</v>
      </c>
      <c r="DA8" s="659"/>
      <c r="DB8" s="659"/>
      <c r="DC8" s="659"/>
      <c r="DD8" s="627">
        <v>7327</v>
      </c>
      <c r="DE8" s="622"/>
      <c r="DF8" s="622"/>
      <c r="DG8" s="622"/>
      <c r="DH8" s="622"/>
      <c r="DI8" s="622"/>
      <c r="DJ8" s="622"/>
      <c r="DK8" s="622"/>
      <c r="DL8" s="622"/>
      <c r="DM8" s="622"/>
      <c r="DN8" s="622"/>
      <c r="DO8" s="622"/>
      <c r="DP8" s="623"/>
      <c r="DQ8" s="627">
        <v>1554659</v>
      </c>
      <c r="DR8" s="622"/>
      <c r="DS8" s="622"/>
      <c r="DT8" s="622"/>
      <c r="DU8" s="622"/>
      <c r="DV8" s="622"/>
      <c r="DW8" s="622"/>
      <c r="DX8" s="622"/>
      <c r="DY8" s="622"/>
      <c r="DZ8" s="622"/>
      <c r="EA8" s="622"/>
      <c r="EB8" s="622"/>
      <c r="EC8" s="658"/>
    </row>
    <row r="9" spans="2:143" ht="11.25" customHeight="1" x14ac:dyDescent="0.15">
      <c r="B9" s="618" t="s">
        <v>240</v>
      </c>
      <c r="C9" s="619"/>
      <c r="D9" s="619"/>
      <c r="E9" s="619"/>
      <c r="F9" s="619"/>
      <c r="G9" s="619"/>
      <c r="H9" s="619"/>
      <c r="I9" s="619"/>
      <c r="J9" s="619"/>
      <c r="K9" s="619"/>
      <c r="L9" s="619"/>
      <c r="M9" s="619"/>
      <c r="N9" s="619"/>
      <c r="O9" s="619"/>
      <c r="P9" s="619"/>
      <c r="Q9" s="620"/>
      <c r="R9" s="621">
        <v>5458</v>
      </c>
      <c r="S9" s="622"/>
      <c r="T9" s="622"/>
      <c r="U9" s="622"/>
      <c r="V9" s="622"/>
      <c r="W9" s="622"/>
      <c r="X9" s="622"/>
      <c r="Y9" s="623"/>
      <c r="Z9" s="659">
        <v>0</v>
      </c>
      <c r="AA9" s="659"/>
      <c r="AB9" s="659"/>
      <c r="AC9" s="659"/>
      <c r="AD9" s="660">
        <v>5458</v>
      </c>
      <c r="AE9" s="660"/>
      <c r="AF9" s="660"/>
      <c r="AG9" s="660"/>
      <c r="AH9" s="660"/>
      <c r="AI9" s="660"/>
      <c r="AJ9" s="660"/>
      <c r="AK9" s="660"/>
      <c r="AL9" s="624">
        <v>0.1</v>
      </c>
      <c r="AM9" s="625"/>
      <c r="AN9" s="625"/>
      <c r="AO9" s="661"/>
      <c r="AP9" s="618" t="s">
        <v>241</v>
      </c>
      <c r="AQ9" s="619"/>
      <c r="AR9" s="619"/>
      <c r="AS9" s="619"/>
      <c r="AT9" s="619"/>
      <c r="AU9" s="619"/>
      <c r="AV9" s="619"/>
      <c r="AW9" s="619"/>
      <c r="AX9" s="619"/>
      <c r="AY9" s="619"/>
      <c r="AZ9" s="619"/>
      <c r="BA9" s="619"/>
      <c r="BB9" s="619"/>
      <c r="BC9" s="619"/>
      <c r="BD9" s="619"/>
      <c r="BE9" s="619"/>
      <c r="BF9" s="620"/>
      <c r="BG9" s="621">
        <v>527757</v>
      </c>
      <c r="BH9" s="622"/>
      <c r="BI9" s="622"/>
      <c r="BJ9" s="622"/>
      <c r="BK9" s="622"/>
      <c r="BL9" s="622"/>
      <c r="BM9" s="622"/>
      <c r="BN9" s="623"/>
      <c r="BO9" s="659">
        <v>30.9</v>
      </c>
      <c r="BP9" s="659"/>
      <c r="BQ9" s="659"/>
      <c r="BR9" s="659"/>
      <c r="BS9" s="660" t="s">
        <v>226</v>
      </c>
      <c r="BT9" s="660"/>
      <c r="BU9" s="660"/>
      <c r="BV9" s="660"/>
      <c r="BW9" s="660"/>
      <c r="BX9" s="660"/>
      <c r="BY9" s="660"/>
      <c r="BZ9" s="660"/>
      <c r="CA9" s="660"/>
      <c r="CB9" s="695"/>
      <c r="CD9" s="618" t="s">
        <v>242</v>
      </c>
      <c r="CE9" s="619"/>
      <c r="CF9" s="619"/>
      <c r="CG9" s="619"/>
      <c r="CH9" s="619"/>
      <c r="CI9" s="619"/>
      <c r="CJ9" s="619"/>
      <c r="CK9" s="619"/>
      <c r="CL9" s="619"/>
      <c r="CM9" s="619"/>
      <c r="CN9" s="619"/>
      <c r="CO9" s="619"/>
      <c r="CP9" s="619"/>
      <c r="CQ9" s="620"/>
      <c r="CR9" s="621">
        <v>942278</v>
      </c>
      <c r="CS9" s="622"/>
      <c r="CT9" s="622"/>
      <c r="CU9" s="622"/>
      <c r="CV9" s="622"/>
      <c r="CW9" s="622"/>
      <c r="CX9" s="622"/>
      <c r="CY9" s="623"/>
      <c r="CZ9" s="659">
        <v>8.1</v>
      </c>
      <c r="DA9" s="659"/>
      <c r="DB9" s="659"/>
      <c r="DC9" s="659"/>
      <c r="DD9" s="627">
        <v>25344</v>
      </c>
      <c r="DE9" s="622"/>
      <c r="DF9" s="622"/>
      <c r="DG9" s="622"/>
      <c r="DH9" s="622"/>
      <c r="DI9" s="622"/>
      <c r="DJ9" s="622"/>
      <c r="DK9" s="622"/>
      <c r="DL9" s="622"/>
      <c r="DM9" s="622"/>
      <c r="DN9" s="622"/>
      <c r="DO9" s="622"/>
      <c r="DP9" s="623"/>
      <c r="DQ9" s="627">
        <v>615672</v>
      </c>
      <c r="DR9" s="622"/>
      <c r="DS9" s="622"/>
      <c r="DT9" s="622"/>
      <c r="DU9" s="622"/>
      <c r="DV9" s="622"/>
      <c r="DW9" s="622"/>
      <c r="DX9" s="622"/>
      <c r="DY9" s="622"/>
      <c r="DZ9" s="622"/>
      <c r="EA9" s="622"/>
      <c r="EB9" s="622"/>
      <c r="EC9" s="658"/>
    </row>
    <row r="10" spans="2:143" ht="11.25" customHeight="1" x14ac:dyDescent="0.15">
      <c r="B10" s="618" t="s">
        <v>243</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235</v>
      </c>
      <c r="AA10" s="659"/>
      <c r="AB10" s="659"/>
      <c r="AC10" s="659"/>
      <c r="AD10" s="660" t="s">
        <v>244</v>
      </c>
      <c r="AE10" s="660"/>
      <c r="AF10" s="660"/>
      <c r="AG10" s="660"/>
      <c r="AH10" s="660"/>
      <c r="AI10" s="660"/>
      <c r="AJ10" s="660"/>
      <c r="AK10" s="660"/>
      <c r="AL10" s="624" t="s">
        <v>235</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45005</v>
      </c>
      <c r="BH10" s="622"/>
      <c r="BI10" s="622"/>
      <c r="BJ10" s="622"/>
      <c r="BK10" s="622"/>
      <c r="BL10" s="622"/>
      <c r="BM10" s="622"/>
      <c r="BN10" s="623"/>
      <c r="BO10" s="659">
        <v>2.6</v>
      </c>
      <c r="BP10" s="659"/>
      <c r="BQ10" s="659"/>
      <c r="BR10" s="659"/>
      <c r="BS10" s="660" t="s">
        <v>235</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t="s">
        <v>226</v>
      </c>
      <c r="CS10" s="622"/>
      <c r="CT10" s="622"/>
      <c r="CU10" s="622"/>
      <c r="CV10" s="622"/>
      <c r="CW10" s="622"/>
      <c r="CX10" s="622"/>
      <c r="CY10" s="623"/>
      <c r="CZ10" s="659" t="s">
        <v>226</v>
      </c>
      <c r="DA10" s="659"/>
      <c r="DB10" s="659"/>
      <c r="DC10" s="659"/>
      <c r="DD10" s="627" t="s">
        <v>226</v>
      </c>
      <c r="DE10" s="622"/>
      <c r="DF10" s="622"/>
      <c r="DG10" s="622"/>
      <c r="DH10" s="622"/>
      <c r="DI10" s="622"/>
      <c r="DJ10" s="622"/>
      <c r="DK10" s="622"/>
      <c r="DL10" s="622"/>
      <c r="DM10" s="622"/>
      <c r="DN10" s="622"/>
      <c r="DO10" s="622"/>
      <c r="DP10" s="623"/>
      <c r="DQ10" s="627" t="s">
        <v>226</v>
      </c>
      <c r="DR10" s="622"/>
      <c r="DS10" s="622"/>
      <c r="DT10" s="622"/>
      <c r="DU10" s="622"/>
      <c r="DV10" s="622"/>
      <c r="DW10" s="622"/>
      <c r="DX10" s="622"/>
      <c r="DY10" s="622"/>
      <c r="DZ10" s="622"/>
      <c r="EA10" s="622"/>
      <c r="EB10" s="622"/>
      <c r="EC10" s="658"/>
    </row>
    <row r="11" spans="2:143" ht="11.25" customHeight="1" x14ac:dyDescent="0.15">
      <c r="B11" s="618" t="s">
        <v>247</v>
      </c>
      <c r="C11" s="619"/>
      <c r="D11" s="619"/>
      <c r="E11" s="619"/>
      <c r="F11" s="619"/>
      <c r="G11" s="619"/>
      <c r="H11" s="619"/>
      <c r="I11" s="619"/>
      <c r="J11" s="619"/>
      <c r="K11" s="619"/>
      <c r="L11" s="619"/>
      <c r="M11" s="619"/>
      <c r="N11" s="619"/>
      <c r="O11" s="619"/>
      <c r="P11" s="619"/>
      <c r="Q11" s="620"/>
      <c r="R11" s="621">
        <v>387545</v>
      </c>
      <c r="S11" s="622"/>
      <c r="T11" s="622"/>
      <c r="U11" s="622"/>
      <c r="V11" s="622"/>
      <c r="W11" s="622"/>
      <c r="X11" s="622"/>
      <c r="Y11" s="623"/>
      <c r="Z11" s="624">
        <v>2.9</v>
      </c>
      <c r="AA11" s="625"/>
      <c r="AB11" s="625"/>
      <c r="AC11" s="626"/>
      <c r="AD11" s="627">
        <v>387545</v>
      </c>
      <c r="AE11" s="622"/>
      <c r="AF11" s="622"/>
      <c r="AG11" s="622"/>
      <c r="AH11" s="622"/>
      <c r="AI11" s="622"/>
      <c r="AJ11" s="622"/>
      <c r="AK11" s="623"/>
      <c r="AL11" s="624">
        <v>6</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27551</v>
      </c>
      <c r="BH11" s="622"/>
      <c r="BI11" s="622"/>
      <c r="BJ11" s="622"/>
      <c r="BK11" s="622"/>
      <c r="BL11" s="622"/>
      <c r="BM11" s="622"/>
      <c r="BN11" s="623"/>
      <c r="BO11" s="659">
        <v>1.6</v>
      </c>
      <c r="BP11" s="659"/>
      <c r="BQ11" s="659"/>
      <c r="BR11" s="659"/>
      <c r="BS11" s="660" t="s">
        <v>235</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638678</v>
      </c>
      <c r="CS11" s="622"/>
      <c r="CT11" s="622"/>
      <c r="CU11" s="622"/>
      <c r="CV11" s="622"/>
      <c r="CW11" s="622"/>
      <c r="CX11" s="622"/>
      <c r="CY11" s="623"/>
      <c r="CZ11" s="659">
        <v>5.5</v>
      </c>
      <c r="DA11" s="659"/>
      <c r="DB11" s="659"/>
      <c r="DC11" s="659"/>
      <c r="DD11" s="627">
        <v>142338</v>
      </c>
      <c r="DE11" s="622"/>
      <c r="DF11" s="622"/>
      <c r="DG11" s="622"/>
      <c r="DH11" s="622"/>
      <c r="DI11" s="622"/>
      <c r="DJ11" s="622"/>
      <c r="DK11" s="622"/>
      <c r="DL11" s="622"/>
      <c r="DM11" s="622"/>
      <c r="DN11" s="622"/>
      <c r="DO11" s="622"/>
      <c r="DP11" s="623"/>
      <c r="DQ11" s="627">
        <v>405548</v>
      </c>
      <c r="DR11" s="622"/>
      <c r="DS11" s="622"/>
      <c r="DT11" s="622"/>
      <c r="DU11" s="622"/>
      <c r="DV11" s="622"/>
      <c r="DW11" s="622"/>
      <c r="DX11" s="622"/>
      <c r="DY11" s="622"/>
      <c r="DZ11" s="622"/>
      <c r="EA11" s="622"/>
      <c r="EB11" s="622"/>
      <c r="EC11" s="658"/>
    </row>
    <row r="12" spans="2:143" ht="11.25" customHeight="1" x14ac:dyDescent="0.15">
      <c r="B12" s="618" t="s">
        <v>250</v>
      </c>
      <c r="C12" s="619"/>
      <c r="D12" s="619"/>
      <c r="E12" s="619"/>
      <c r="F12" s="619"/>
      <c r="G12" s="619"/>
      <c r="H12" s="619"/>
      <c r="I12" s="619"/>
      <c r="J12" s="619"/>
      <c r="K12" s="619"/>
      <c r="L12" s="619"/>
      <c r="M12" s="619"/>
      <c r="N12" s="619"/>
      <c r="O12" s="619"/>
      <c r="P12" s="619"/>
      <c r="Q12" s="620"/>
      <c r="R12" s="621">
        <v>6020</v>
      </c>
      <c r="S12" s="622"/>
      <c r="T12" s="622"/>
      <c r="U12" s="622"/>
      <c r="V12" s="622"/>
      <c r="W12" s="622"/>
      <c r="X12" s="622"/>
      <c r="Y12" s="623"/>
      <c r="Z12" s="659">
        <v>0</v>
      </c>
      <c r="AA12" s="659"/>
      <c r="AB12" s="659"/>
      <c r="AC12" s="659"/>
      <c r="AD12" s="660">
        <v>6020</v>
      </c>
      <c r="AE12" s="660"/>
      <c r="AF12" s="660"/>
      <c r="AG12" s="660"/>
      <c r="AH12" s="660"/>
      <c r="AI12" s="660"/>
      <c r="AJ12" s="660"/>
      <c r="AK12" s="660"/>
      <c r="AL12" s="624">
        <v>0.1</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879763</v>
      </c>
      <c r="BH12" s="622"/>
      <c r="BI12" s="622"/>
      <c r="BJ12" s="622"/>
      <c r="BK12" s="622"/>
      <c r="BL12" s="622"/>
      <c r="BM12" s="622"/>
      <c r="BN12" s="623"/>
      <c r="BO12" s="659">
        <v>51.6</v>
      </c>
      <c r="BP12" s="659"/>
      <c r="BQ12" s="659"/>
      <c r="BR12" s="659"/>
      <c r="BS12" s="660" t="s">
        <v>226</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583332</v>
      </c>
      <c r="CS12" s="622"/>
      <c r="CT12" s="622"/>
      <c r="CU12" s="622"/>
      <c r="CV12" s="622"/>
      <c r="CW12" s="622"/>
      <c r="CX12" s="622"/>
      <c r="CY12" s="623"/>
      <c r="CZ12" s="659">
        <v>5</v>
      </c>
      <c r="DA12" s="659"/>
      <c r="DB12" s="659"/>
      <c r="DC12" s="659"/>
      <c r="DD12" s="627">
        <v>89509</v>
      </c>
      <c r="DE12" s="622"/>
      <c r="DF12" s="622"/>
      <c r="DG12" s="622"/>
      <c r="DH12" s="622"/>
      <c r="DI12" s="622"/>
      <c r="DJ12" s="622"/>
      <c r="DK12" s="622"/>
      <c r="DL12" s="622"/>
      <c r="DM12" s="622"/>
      <c r="DN12" s="622"/>
      <c r="DO12" s="622"/>
      <c r="DP12" s="623"/>
      <c r="DQ12" s="627">
        <v>404017</v>
      </c>
      <c r="DR12" s="622"/>
      <c r="DS12" s="622"/>
      <c r="DT12" s="622"/>
      <c r="DU12" s="622"/>
      <c r="DV12" s="622"/>
      <c r="DW12" s="622"/>
      <c r="DX12" s="622"/>
      <c r="DY12" s="622"/>
      <c r="DZ12" s="622"/>
      <c r="EA12" s="622"/>
      <c r="EB12" s="622"/>
      <c r="EC12" s="658"/>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226</v>
      </c>
      <c r="AA13" s="659"/>
      <c r="AB13" s="659"/>
      <c r="AC13" s="659"/>
      <c r="AD13" s="660" t="s">
        <v>254</v>
      </c>
      <c r="AE13" s="660"/>
      <c r="AF13" s="660"/>
      <c r="AG13" s="660"/>
      <c r="AH13" s="660"/>
      <c r="AI13" s="660"/>
      <c r="AJ13" s="660"/>
      <c r="AK13" s="660"/>
      <c r="AL13" s="624" t="s">
        <v>235</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871196</v>
      </c>
      <c r="BH13" s="622"/>
      <c r="BI13" s="622"/>
      <c r="BJ13" s="622"/>
      <c r="BK13" s="622"/>
      <c r="BL13" s="622"/>
      <c r="BM13" s="622"/>
      <c r="BN13" s="623"/>
      <c r="BO13" s="659">
        <v>51</v>
      </c>
      <c r="BP13" s="659"/>
      <c r="BQ13" s="659"/>
      <c r="BR13" s="659"/>
      <c r="BS13" s="660" t="s">
        <v>254</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908073</v>
      </c>
      <c r="CS13" s="622"/>
      <c r="CT13" s="622"/>
      <c r="CU13" s="622"/>
      <c r="CV13" s="622"/>
      <c r="CW13" s="622"/>
      <c r="CX13" s="622"/>
      <c r="CY13" s="623"/>
      <c r="CZ13" s="659">
        <v>7.8</v>
      </c>
      <c r="DA13" s="659"/>
      <c r="DB13" s="659"/>
      <c r="DC13" s="659"/>
      <c r="DD13" s="627">
        <v>448945</v>
      </c>
      <c r="DE13" s="622"/>
      <c r="DF13" s="622"/>
      <c r="DG13" s="622"/>
      <c r="DH13" s="622"/>
      <c r="DI13" s="622"/>
      <c r="DJ13" s="622"/>
      <c r="DK13" s="622"/>
      <c r="DL13" s="622"/>
      <c r="DM13" s="622"/>
      <c r="DN13" s="622"/>
      <c r="DO13" s="622"/>
      <c r="DP13" s="623"/>
      <c r="DQ13" s="627">
        <v>311822</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127</v>
      </c>
      <c r="S14" s="622"/>
      <c r="T14" s="622"/>
      <c r="U14" s="622"/>
      <c r="V14" s="622"/>
      <c r="W14" s="622"/>
      <c r="X14" s="622"/>
      <c r="Y14" s="623"/>
      <c r="Z14" s="659">
        <v>0</v>
      </c>
      <c r="AA14" s="659"/>
      <c r="AB14" s="659"/>
      <c r="AC14" s="659"/>
      <c r="AD14" s="660">
        <v>127</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68398</v>
      </c>
      <c r="BH14" s="622"/>
      <c r="BI14" s="622"/>
      <c r="BJ14" s="622"/>
      <c r="BK14" s="622"/>
      <c r="BL14" s="622"/>
      <c r="BM14" s="622"/>
      <c r="BN14" s="623"/>
      <c r="BO14" s="659">
        <v>4</v>
      </c>
      <c r="BP14" s="659"/>
      <c r="BQ14" s="659"/>
      <c r="BR14" s="659"/>
      <c r="BS14" s="660" t="s">
        <v>226</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540347</v>
      </c>
      <c r="CS14" s="622"/>
      <c r="CT14" s="622"/>
      <c r="CU14" s="622"/>
      <c r="CV14" s="622"/>
      <c r="CW14" s="622"/>
      <c r="CX14" s="622"/>
      <c r="CY14" s="623"/>
      <c r="CZ14" s="659">
        <v>4.5999999999999996</v>
      </c>
      <c r="DA14" s="659"/>
      <c r="DB14" s="659"/>
      <c r="DC14" s="659"/>
      <c r="DD14" s="627">
        <v>116357</v>
      </c>
      <c r="DE14" s="622"/>
      <c r="DF14" s="622"/>
      <c r="DG14" s="622"/>
      <c r="DH14" s="622"/>
      <c r="DI14" s="622"/>
      <c r="DJ14" s="622"/>
      <c r="DK14" s="622"/>
      <c r="DL14" s="622"/>
      <c r="DM14" s="622"/>
      <c r="DN14" s="622"/>
      <c r="DO14" s="622"/>
      <c r="DP14" s="623"/>
      <c r="DQ14" s="627">
        <v>416174</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226</v>
      </c>
      <c r="AA15" s="659"/>
      <c r="AB15" s="659"/>
      <c r="AC15" s="659"/>
      <c r="AD15" s="660" t="s">
        <v>235</v>
      </c>
      <c r="AE15" s="660"/>
      <c r="AF15" s="660"/>
      <c r="AG15" s="660"/>
      <c r="AH15" s="660"/>
      <c r="AI15" s="660"/>
      <c r="AJ15" s="660"/>
      <c r="AK15" s="660"/>
      <c r="AL15" s="624" t="s">
        <v>226</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99768</v>
      </c>
      <c r="BH15" s="622"/>
      <c r="BI15" s="622"/>
      <c r="BJ15" s="622"/>
      <c r="BK15" s="622"/>
      <c r="BL15" s="622"/>
      <c r="BM15" s="622"/>
      <c r="BN15" s="623"/>
      <c r="BO15" s="659">
        <v>5.8</v>
      </c>
      <c r="BP15" s="659"/>
      <c r="BQ15" s="659"/>
      <c r="BR15" s="659"/>
      <c r="BS15" s="660" t="s">
        <v>226</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1029393</v>
      </c>
      <c r="CS15" s="622"/>
      <c r="CT15" s="622"/>
      <c r="CU15" s="622"/>
      <c r="CV15" s="622"/>
      <c r="CW15" s="622"/>
      <c r="CX15" s="622"/>
      <c r="CY15" s="623"/>
      <c r="CZ15" s="659">
        <v>8.8000000000000007</v>
      </c>
      <c r="DA15" s="659"/>
      <c r="DB15" s="659"/>
      <c r="DC15" s="659"/>
      <c r="DD15" s="627">
        <v>184286</v>
      </c>
      <c r="DE15" s="622"/>
      <c r="DF15" s="622"/>
      <c r="DG15" s="622"/>
      <c r="DH15" s="622"/>
      <c r="DI15" s="622"/>
      <c r="DJ15" s="622"/>
      <c r="DK15" s="622"/>
      <c r="DL15" s="622"/>
      <c r="DM15" s="622"/>
      <c r="DN15" s="622"/>
      <c r="DO15" s="622"/>
      <c r="DP15" s="623"/>
      <c r="DQ15" s="627">
        <v>804908</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11079</v>
      </c>
      <c r="S16" s="622"/>
      <c r="T16" s="622"/>
      <c r="U16" s="622"/>
      <c r="V16" s="622"/>
      <c r="W16" s="622"/>
      <c r="X16" s="622"/>
      <c r="Y16" s="623"/>
      <c r="Z16" s="659">
        <v>0.1</v>
      </c>
      <c r="AA16" s="659"/>
      <c r="AB16" s="659"/>
      <c r="AC16" s="659"/>
      <c r="AD16" s="660">
        <v>11079</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235</v>
      </c>
      <c r="BP16" s="659"/>
      <c r="BQ16" s="659"/>
      <c r="BR16" s="659"/>
      <c r="BS16" s="660" t="s">
        <v>226</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99561</v>
      </c>
      <c r="CS16" s="622"/>
      <c r="CT16" s="622"/>
      <c r="CU16" s="622"/>
      <c r="CV16" s="622"/>
      <c r="CW16" s="622"/>
      <c r="CX16" s="622"/>
      <c r="CY16" s="623"/>
      <c r="CZ16" s="659">
        <v>0.9</v>
      </c>
      <c r="DA16" s="659"/>
      <c r="DB16" s="659"/>
      <c r="DC16" s="659"/>
      <c r="DD16" s="627" t="s">
        <v>235</v>
      </c>
      <c r="DE16" s="622"/>
      <c r="DF16" s="622"/>
      <c r="DG16" s="622"/>
      <c r="DH16" s="622"/>
      <c r="DI16" s="622"/>
      <c r="DJ16" s="622"/>
      <c r="DK16" s="622"/>
      <c r="DL16" s="622"/>
      <c r="DM16" s="622"/>
      <c r="DN16" s="622"/>
      <c r="DO16" s="622"/>
      <c r="DP16" s="623"/>
      <c r="DQ16" s="627">
        <v>3601</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34129</v>
      </c>
      <c r="S17" s="622"/>
      <c r="T17" s="622"/>
      <c r="U17" s="622"/>
      <c r="V17" s="622"/>
      <c r="W17" s="622"/>
      <c r="X17" s="622"/>
      <c r="Y17" s="623"/>
      <c r="Z17" s="659">
        <v>0.3</v>
      </c>
      <c r="AA17" s="659"/>
      <c r="AB17" s="659"/>
      <c r="AC17" s="659"/>
      <c r="AD17" s="660">
        <v>34129</v>
      </c>
      <c r="AE17" s="660"/>
      <c r="AF17" s="660"/>
      <c r="AG17" s="660"/>
      <c r="AH17" s="660"/>
      <c r="AI17" s="660"/>
      <c r="AJ17" s="660"/>
      <c r="AK17" s="660"/>
      <c r="AL17" s="624">
        <v>0.5</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235</v>
      </c>
      <c r="BP17" s="659"/>
      <c r="BQ17" s="659"/>
      <c r="BR17" s="659"/>
      <c r="BS17" s="660" t="s">
        <v>226</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1108625</v>
      </c>
      <c r="CS17" s="622"/>
      <c r="CT17" s="622"/>
      <c r="CU17" s="622"/>
      <c r="CV17" s="622"/>
      <c r="CW17" s="622"/>
      <c r="CX17" s="622"/>
      <c r="CY17" s="623"/>
      <c r="CZ17" s="659">
        <v>9.5</v>
      </c>
      <c r="DA17" s="659"/>
      <c r="DB17" s="659"/>
      <c r="DC17" s="659"/>
      <c r="DD17" s="627" t="s">
        <v>226</v>
      </c>
      <c r="DE17" s="622"/>
      <c r="DF17" s="622"/>
      <c r="DG17" s="622"/>
      <c r="DH17" s="622"/>
      <c r="DI17" s="622"/>
      <c r="DJ17" s="622"/>
      <c r="DK17" s="622"/>
      <c r="DL17" s="622"/>
      <c r="DM17" s="622"/>
      <c r="DN17" s="622"/>
      <c r="DO17" s="622"/>
      <c r="DP17" s="623"/>
      <c r="DQ17" s="627">
        <v>1065388</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4986</v>
      </c>
      <c r="S18" s="622"/>
      <c r="T18" s="622"/>
      <c r="U18" s="622"/>
      <c r="V18" s="622"/>
      <c r="W18" s="622"/>
      <c r="X18" s="622"/>
      <c r="Y18" s="623"/>
      <c r="Z18" s="659">
        <v>0</v>
      </c>
      <c r="AA18" s="659"/>
      <c r="AB18" s="659"/>
      <c r="AC18" s="659"/>
      <c r="AD18" s="660">
        <v>4986</v>
      </c>
      <c r="AE18" s="660"/>
      <c r="AF18" s="660"/>
      <c r="AG18" s="660"/>
      <c r="AH18" s="660"/>
      <c r="AI18" s="660"/>
      <c r="AJ18" s="660"/>
      <c r="AK18" s="660"/>
      <c r="AL18" s="624">
        <v>0.1</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59" t="s">
        <v>226</v>
      </c>
      <c r="BP18" s="659"/>
      <c r="BQ18" s="659"/>
      <c r="BR18" s="659"/>
      <c r="BS18" s="660" t="s">
        <v>226</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226</v>
      </c>
      <c r="CS18" s="622"/>
      <c r="CT18" s="622"/>
      <c r="CU18" s="622"/>
      <c r="CV18" s="622"/>
      <c r="CW18" s="622"/>
      <c r="CX18" s="622"/>
      <c r="CY18" s="623"/>
      <c r="CZ18" s="659" t="s">
        <v>226</v>
      </c>
      <c r="DA18" s="659"/>
      <c r="DB18" s="659"/>
      <c r="DC18" s="659"/>
      <c r="DD18" s="627" t="s">
        <v>235</v>
      </c>
      <c r="DE18" s="622"/>
      <c r="DF18" s="622"/>
      <c r="DG18" s="622"/>
      <c r="DH18" s="622"/>
      <c r="DI18" s="622"/>
      <c r="DJ18" s="622"/>
      <c r="DK18" s="622"/>
      <c r="DL18" s="622"/>
      <c r="DM18" s="622"/>
      <c r="DN18" s="622"/>
      <c r="DO18" s="622"/>
      <c r="DP18" s="623"/>
      <c r="DQ18" s="627" t="s">
        <v>235</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4703</v>
      </c>
      <c r="S19" s="622"/>
      <c r="T19" s="622"/>
      <c r="U19" s="622"/>
      <c r="V19" s="622"/>
      <c r="W19" s="622"/>
      <c r="X19" s="622"/>
      <c r="Y19" s="623"/>
      <c r="Z19" s="659">
        <v>0</v>
      </c>
      <c r="AA19" s="659"/>
      <c r="AB19" s="659"/>
      <c r="AC19" s="659"/>
      <c r="AD19" s="660">
        <v>4703</v>
      </c>
      <c r="AE19" s="660"/>
      <c r="AF19" s="660"/>
      <c r="AG19" s="660"/>
      <c r="AH19" s="660"/>
      <c r="AI19" s="660"/>
      <c r="AJ19" s="660"/>
      <c r="AK19" s="660"/>
      <c r="AL19" s="624">
        <v>0.1</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32548</v>
      </c>
      <c r="BH19" s="622"/>
      <c r="BI19" s="622"/>
      <c r="BJ19" s="622"/>
      <c r="BK19" s="622"/>
      <c r="BL19" s="622"/>
      <c r="BM19" s="622"/>
      <c r="BN19" s="623"/>
      <c r="BO19" s="659">
        <v>1.9</v>
      </c>
      <c r="BP19" s="659"/>
      <c r="BQ19" s="659"/>
      <c r="BR19" s="659"/>
      <c r="BS19" s="660" t="s">
        <v>235</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244</v>
      </c>
      <c r="CS19" s="622"/>
      <c r="CT19" s="622"/>
      <c r="CU19" s="622"/>
      <c r="CV19" s="622"/>
      <c r="CW19" s="622"/>
      <c r="CX19" s="622"/>
      <c r="CY19" s="623"/>
      <c r="CZ19" s="659" t="s">
        <v>226</v>
      </c>
      <c r="DA19" s="659"/>
      <c r="DB19" s="659"/>
      <c r="DC19" s="659"/>
      <c r="DD19" s="627" t="s">
        <v>235</v>
      </c>
      <c r="DE19" s="622"/>
      <c r="DF19" s="622"/>
      <c r="DG19" s="622"/>
      <c r="DH19" s="622"/>
      <c r="DI19" s="622"/>
      <c r="DJ19" s="622"/>
      <c r="DK19" s="622"/>
      <c r="DL19" s="622"/>
      <c r="DM19" s="622"/>
      <c r="DN19" s="622"/>
      <c r="DO19" s="622"/>
      <c r="DP19" s="623"/>
      <c r="DQ19" s="627" t="s">
        <v>235</v>
      </c>
      <c r="DR19" s="622"/>
      <c r="DS19" s="622"/>
      <c r="DT19" s="622"/>
      <c r="DU19" s="622"/>
      <c r="DV19" s="622"/>
      <c r="DW19" s="622"/>
      <c r="DX19" s="622"/>
      <c r="DY19" s="622"/>
      <c r="DZ19" s="622"/>
      <c r="EA19" s="622"/>
      <c r="EB19" s="622"/>
      <c r="EC19" s="658"/>
    </row>
    <row r="20" spans="2:133" ht="11.25" customHeight="1" x14ac:dyDescent="0.15">
      <c r="B20" s="696" t="s">
        <v>275</v>
      </c>
      <c r="C20" s="697"/>
      <c r="D20" s="697"/>
      <c r="E20" s="697"/>
      <c r="F20" s="697"/>
      <c r="G20" s="697"/>
      <c r="H20" s="697"/>
      <c r="I20" s="697"/>
      <c r="J20" s="697"/>
      <c r="K20" s="697"/>
      <c r="L20" s="697"/>
      <c r="M20" s="697"/>
      <c r="N20" s="697"/>
      <c r="O20" s="697"/>
      <c r="P20" s="697"/>
      <c r="Q20" s="698"/>
      <c r="R20" s="621">
        <v>283</v>
      </c>
      <c r="S20" s="622"/>
      <c r="T20" s="622"/>
      <c r="U20" s="622"/>
      <c r="V20" s="622"/>
      <c r="W20" s="622"/>
      <c r="X20" s="622"/>
      <c r="Y20" s="623"/>
      <c r="Z20" s="659">
        <v>0</v>
      </c>
      <c r="AA20" s="659"/>
      <c r="AB20" s="659"/>
      <c r="AC20" s="659"/>
      <c r="AD20" s="660">
        <v>283</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32548</v>
      </c>
      <c r="BH20" s="622"/>
      <c r="BI20" s="622"/>
      <c r="BJ20" s="622"/>
      <c r="BK20" s="622"/>
      <c r="BL20" s="622"/>
      <c r="BM20" s="622"/>
      <c r="BN20" s="623"/>
      <c r="BO20" s="659">
        <v>1.9</v>
      </c>
      <c r="BP20" s="659"/>
      <c r="BQ20" s="659"/>
      <c r="BR20" s="659"/>
      <c r="BS20" s="660" t="s">
        <v>235</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11667582</v>
      </c>
      <c r="CS20" s="622"/>
      <c r="CT20" s="622"/>
      <c r="CU20" s="622"/>
      <c r="CV20" s="622"/>
      <c r="CW20" s="622"/>
      <c r="CX20" s="622"/>
      <c r="CY20" s="623"/>
      <c r="CZ20" s="659">
        <v>100</v>
      </c>
      <c r="DA20" s="659"/>
      <c r="DB20" s="659"/>
      <c r="DC20" s="659"/>
      <c r="DD20" s="627">
        <v>2466954</v>
      </c>
      <c r="DE20" s="622"/>
      <c r="DF20" s="622"/>
      <c r="DG20" s="622"/>
      <c r="DH20" s="622"/>
      <c r="DI20" s="622"/>
      <c r="DJ20" s="622"/>
      <c r="DK20" s="622"/>
      <c r="DL20" s="622"/>
      <c r="DM20" s="622"/>
      <c r="DN20" s="622"/>
      <c r="DO20" s="622"/>
      <c r="DP20" s="623"/>
      <c r="DQ20" s="627">
        <v>7195553</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4280048</v>
      </c>
      <c r="S21" s="622"/>
      <c r="T21" s="622"/>
      <c r="U21" s="622"/>
      <c r="V21" s="622"/>
      <c r="W21" s="622"/>
      <c r="X21" s="622"/>
      <c r="Y21" s="623"/>
      <c r="Z21" s="659">
        <v>32.4</v>
      </c>
      <c r="AA21" s="659"/>
      <c r="AB21" s="659"/>
      <c r="AC21" s="659"/>
      <c r="AD21" s="660">
        <v>4018321</v>
      </c>
      <c r="AE21" s="660"/>
      <c r="AF21" s="660"/>
      <c r="AG21" s="660"/>
      <c r="AH21" s="660"/>
      <c r="AI21" s="660"/>
      <c r="AJ21" s="660"/>
      <c r="AK21" s="660"/>
      <c r="AL21" s="624">
        <v>62.5</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32548</v>
      </c>
      <c r="BH21" s="622"/>
      <c r="BI21" s="622"/>
      <c r="BJ21" s="622"/>
      <c r="BK21" s="622"/>
      <c r="BL21" s="622"/>
      <c r="BM21" s="622"/>
      <c r="BN21" s="623"/>
      <c r="BO21" s="659">
        <v>1.9</v>
      </c>
      <c r="BP21" s="659"/>
      <c r="BQ21" s="659"/>
      <c r="BR21" s="659"/>
      <c r="BS21" s="660" t="s">
        <v>226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4018321</v>
      </c>
      <c r="S22" s="622"/>
      <c r="T22" s="622"/>
      <c r="U22" s="622"/>
      <c r="V22" s="622"/>
      <c r="W22" s="622"/>
      <c r="X22" s="622"/>
      <c r="Y22" s="623"/>
      <c r="Z22" s="659">
        <v>30.4</v>
      </c>
      <c r="AA22" s="659"/>
      <c r="AB22" s="659"/>
      <c r="AC22" s="659"/>
      <c r="AD22" s="660">
        <v>4018321</v>
      </c>
      <c r="AE22" s="660"/>
      <c r="AF22" s="660"/>
      <c r="AG22" s="660"/>
      <c r="AH22" s="660"/>
      <c r="AI22" s="660"/>
      <c r="AJ22" s="660"/>
      <c r="AK22" s="660"/>
      <c r="AL22" s="624">
        <v>62.5</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235</v>
      </c>
      <c r="BH22" s="622"/>
      <c r="BI22" s="622"/>
      <c r="BJ22" s="622"/>
      <c r="BK22" s="622"/>
      <c r="BL22" s="622"/>
      <c r="BM22" s="622"/>
      <c r="BN22" s="623"/>
      <c r="BO22" s="659" t="s">
        <v>235</v>
      </c>
      <c r="BP22" s="659"/>
      <c r="BQ22" s="659"/>
      <c r="BR22" s="659"/>
      <c r="BS22" s="660" t="s">
        <v>226</v>
      </c>
      <c r="BT22" s="660"/>
      <c r="BU22" s="660"/>
      <c r="BV22" s="660"/>
      <c r="BW22" s="660"/>
      <c r="BX22" s="660"/>
      <c r="BY22" s="660"/>
      <c r="BZ22" s="660"/>
      <c r="CA22" s="660"/>
      <c r="CB22" s="695"/>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261341</v>
      </c>
      <c r="S23" s="622"/>
      <c r="T23" s="622"/>
      <c r="U23" s="622"/>
      <c r="V23" s="622"/>
      <c r="W23" s="622"/>
      <c r="X23" s="622"/>
      <c r="Y23" s="623"/>
      <c r="Z23" s="659">
        <v>2</v>
      </c>
      <c r="AA23" s="659"/>
      <c r="AB23" s="659"/>
      <c r="AC23" s="659"/>
      <c r="AD23" s="660" t="s">
        <v>226</v>
      </c>
      <c r="AE23" s="660"/>
      <c r="AF23" s="660"/>
      <c r="AG23" s="660"/>
      <c r="AH23" s="660"/>
      <c r="AI23" s="660"/>
      <c r="AJ23" s="660"/>
      <c r="AK23" s="660"/>
      <c r="AL23" s="624" t="s">
        <v>244</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244</v>
      </c>
      <c r="BH23" s="622"/>
      <c r="BI23" s="622"/>
      <c r="BJ23" s="622"/>
      <c r="BK23" s="622"/>
      <c r="BL23" s="622"/>
      <c r="BM23" s="622"/>
      <c r="BN23" s="623"/>
      <c r="BO23" s="659" t="s">
        <v>226</v>
      </c>
      <c r="BP23" s="659"/>
      <c r="BQ23" s="659"/>
      <c r="BR23" s="659"/>
      <c r="BS23" s="660" t="s">
        <v>235</v>
      </c>
      <c r="BT23" s="660"/>
      <c r="BU23" s="660"/>
      <c r="BV23" s="660"/>
      <c r="BW23" s="660"/>
      <c r="BX23" s="660"/>
      <c r="BY23" s="660"/>
      <c r="BZ23" s="660"/>
      <c r="CA23" s="660"/>
      <c r="CB23" s="695"/>
      <c r="CD23" s="673" t="s">
        <v>220</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v>386</v>
      </c>
      <c r="S24" s="622"/>
      <c r="T24" s="622"/>
      <c r="U24" s="622"/>
      <c r="V24" s="622"/>
      <c r="W24" s="622"/>
      <c r="X24" s="622"/>
      <c r="Y24" s="623"/>
      <c r="Z24" s="659">
        <v>0</v>
      </c>
      <c r="AA24" s="659"/>
      <c r="AB24" s="659"/>
      <c r="AC24" s="659"/>
      <c r="AD24" s="660" t="s">
        <v>235</v>
      </c>
      <c r="AE24" s="660"/>
      <c r="AF24" s="660"/>
      <c r="AG24" s="660"/>
      <c r="AH24" s="660"/>
      <c r="AI24" s="660"/>
      <c r="AJ24" s="660"/>
      <c r="AK24" s="660"/>
      <c r="AL24" s="624" t="s">
        <v>235</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226</v>
      </c>
      <c r="BH24" s="622"/>
      <c r="BI24" s="622"/>
      <c r="BJ24" s="622"/>
      <c r="BK24" s="622"/>
      <c r="BL24" s="622"/>
      <c r="BM24" s="622"/>
      <c r="BN24" s="623"/>
      <c r="BO24" s="659" t="s">
        <v>235</v>
      </c>
      <c r="BP24" s="659"/>
      <c r="BQ24" s="659"/>
      <c r="BR24" s="659"/>
      <c r="BS24" s="660" t="s">
        <v>226</v>
      </c>
      <c r="BT24" s="660"/>
      <c r="BU24" s="660"/>
      <c r="BV24" s="660"/>
      <c r="BW24" s="660"/>
      <c r="BX24" s="660"/>
      <c r="BY24" s="660"/>
      <c r="BZ24" s="660"/>
      <c r="CA24" s="660"/>
      <c r="CB24" s="695"/>
      <c r="CD24" s="679" t="s">
        <v>292</v>
      </c>
      <c r="CE24" s="680"/>
      <c r="CF24" s="680"/>
      <c r="CG24" s="680"/>
      <c r="CH24" s="680"/>
      <c r="CI24" s="680"/>
      <c r="CJ24" s="680"/>
      <c r="CK24" s="680"/>
      <c r="CL24" s="680"/>
      <c r="CM24" s="680"/>
      <c r="CN24" s="680"/>
      <c r="CO24" s="680"/>
      <c r="CP24" s="680"/>
      <c r="CQ24" s="681"/>
      <c r="CR24" s="676">
        <v>4452729</v>
      </c>
      <c r="CS24" s="677"/>
      <c r="CT24" s="677"/>
      <c r="CU24" s="677"/>
      <c r="CV24" s="677"/>
      <c r="CW24" s="677"/>
      <c r="CX24" s="677"/>
      <c r="CY24" s="702"/>
      <c r="CZ24" s="703">
        <v>38.200000000000003</v>
      </c>
      <c r="DA24" s="685"/>
      <c r="DB24" s="685"/>
      <c r="DC24" s="705"/>
      <c r="DD24" s="701">
        <v>3432008</v>
      </c>
      <c r="DE24" s="677"/>
      <c r="DF24" s="677"/>
      <c r="DG24" s="677"/>
      <c r="DH24" s="677"/>
      <c r="DI24" s="677"/>
      <c r="DJ24" s="677"/>
      <c r="DK24" s="702"/>
      <c r="DL24" s="701">
        <v>3407739</v>
      </c>
      <c r="DM24" s="677"/>
      <c r="DN24" s="677"/>
      <c r="DO24" s="677"/>
      <c r="DP24" s="677"/>
      <c r="DQ24" s="677"/>
      <c r="DR24" s="677"/>
      <c r="DS24" s="677"/>
      <c r="DT24" s="677"/>
      <c r="DU24" s="677"/>
      <c r="DV24" s="702"/>
      <c r="DW24" s="703">
        <v>52.5</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6634893</v>
      </c>
      <c r="S25" s="622"/>
      <c r="T25" s="622"/>
      <c r="U25" s="622"/>
      <c r="V25" s="622"/>
      <c r="W25" s="622"/>
      <c r="X25" s="622"/>
      <c r="Y25" s="623"/>
      <c r="Z25" s="659">
        <v>50.2</v>
      </c>
      <c r="AA25" s="659"/>
      <c r="AB25" s="659"/>
      <c r="AC25" s="659"/>
      <c r="AD25" s="660">
        <v>6373166</v>
      </c>
      <c r="AE25" s="660"/>
      <c r="AF25" s="660"/>
      <c r="AG25" s="660"/>
      <c r="AH25" s="660"/>
      <c r="AI25" s="660"/>
      <c r="AJ25" s="660"/>
      <c r="AK25" s="660"/>
      <c r="AL25" s="624">
        <v>99.2</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235</v>
      </c>
      <c r="BH25" s="622"/>
      <c r="BI25" s="622"/>
      <c r="BJ25" s="622"/>
      <c r="BK25" s="622"/>
      <c r="BL25" s="622"/>
      <c r="BM25" s="622"/>
      <c r="BN25" s="623"/>
      <c r="BO25" s="659" t="s">
        <v>226</v>
      </c>
      <c r="BP25" s="659"/>
      <c r="BQ25" s="659"/>
      <c r="BR25" s="659"/>
      <c r="BS25" s="660" t="s">
        <v>235</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1970452</v>
      </c>
      <c r="CS25" s="634"/>
      <c r="CT25" s="634"/>
      <c r="CU25" s="634"/>
      <c r="CV25" s="634"/>
      <c r="CW25" s="634"/>
      <c r="CX25" s="634"/>
      <c r="CY25" s="635"/>
      <c r="CZ25" s="624">
        <v>16.899999999999999</v>
      </c>
      <c r="DA25" s="636"/>
      <c r="DB25" s="636"/>
      <c r="DC25" s="637"/>
      <c r="DD25" s="627">
        <v>1864893</v>
      </c>
      <c r="DE25" s="634"/>
      <c r="DF25" s="634"/>
      <c r="DG25" s="634"/>
      <c r="DH25" s="634"/>
      <c r="DI25" s="634"/>
      <c r="DJ25" s="634"/>
      <c r="DK25" s="635"/>
      <c r="DL25" s="627">
        <v>1856266</v>
      </c>
      <c r="DM25" s="634"/>
      <c r="DN25" s="634"/>
      <c r="DO25" s="634"/>
      <c r="DP25" s="634"/>
      <c r="DQ25" s="634"/>
      <c r="DR25" s="634"/>
      <c r="DS25" s="634"/>
      <c r="DT25" s="634"/>
      <c r="DU25" s="634"/>
      <c r="DV25" s="635"/>
      <c r="DW25" s="624">
        <v>28.6</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1607</v>
      </c>
      <c r="S26" s="622"/>
      <c r="T26" s="622"/>
      <c r="U26" s="622"/>
      <c r="V26" s="622"/>
      <c r="W26" s="622"/>
      <c r="X26" s="622"/>
      <c r="Y26" s="623"/>
      <c r="Z26" s="659">
        <v>0</v>
      </c>
      <c r="AA26" s="659"/>
      <c r="AB26" s="659"/>
      <c r="AC26" s="659"/>
      <c r="AD26" s="660">
        <v>1607</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226</v>
      </c>
      <c r="BH26" s="622"/>
      <c r="BI26" s="622"/>
      <c r="BJ26" s="622"/>
      <c r="BK26" s="622"/>
      <c r="BL26" s="622"/>
      <c r="BM26" s="622"/>
      <c r="BN26" s="623"/>
      <c r="BO26" s="659" t="s">
        <v>226</v>
      </c>
      <c r="BP26" s="659"/>
      <c r="BQ26" s="659"/>
      <c r="BR26" s="659"/>
      <c r="BS26" s="660" t="s">
        <v>226</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1132302</v>
      </c>
      <c r="CS26" s="622"/>
      <c r="CT26" s="622"/>
      <c r="CU26" s="622"/>
      <c r="CV26" s="622"/>
      <c r="CW26" s="622"/>
      <c r="CX26" s="622"/>
      <c r="CY26" s="623"/>
      <c r="CZ26" s="624">
        <v>9.6999999999999993</v>
      </c>
      <c r="DA26" s="636"/>
      <c r="DB26" s="636"/>
      <c r="DC26" s="637"/>
      <c r="DD26" s="627">
        <v>1053839</v>
      </c>
      <c r="DE26" s="622"/>
      <c r="DF26" s="622"/>
      <c r="DG26" s="622"/>
      <c r="DH26" s="622"/>
      <c r="DI26" s="622"/>
      <c r="DJ26" s="622"/>
      <c r="DK26" s="623"/>
      <c r="DL26" s="627" t="s">
        <v>235</v>
      </c>
      <c r="DM26" s="622"/>
      <c r="DN26" s="622"/>
      <c r="DO26" s="622"/>
      <c r="DP26" s="622"/>
      <c r="DQ26" s="622"/>
      <c r="DR26" s="622"/>
      <c r="DS26" s="622"/>
      <c r="DT26" s="622"/>
      <c r="DU26" s="622"/>
      <c r="DV26" s="623"/>
      <c r="DW26" s="624" t="s">
        <v>226</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14679</v>
      </c>
      <c r="S27" s="622"/>
      <c r="T27" s="622"/>
      <c r="U27" s="622"/>
      <c r="V27" s="622"/>
      <c r="W27" s="622"/>
      <c r="X27" s="622"/>
      <c r="Y27" s="623"/>
      <c r="Z27" s="659">
        <v>0.1</v>
      </c>
      <c r="AA27" s="659"/>
      <c r="AB27" s="659"/>
      <c r="AC27" s="659"/>
      <c r="AD27" s="660" t="s">
        <v>226</v>
      </c>
      <c r="AE27" s="660"/>
      <c r="AF27" s="660"/>
      <c r="AG27" s="660"/>
      <c r="AH27" s="660"/>
      <c r="AI27" s="660"/>
      <c r="AJ27" s="660"/>
      <c r="AK27" s="660"/>
      <c r="AL27" s="624" t="s">
        <v>226</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1706575</v>
      </c>
      <c r="BH27" s="622"/>
      <c r="BI27" s="622"/>
      <c r="BJ27" s="622"/>
      <c r="BK27" s="622"/>
      <c r="BL27" s="622"/>
      <c r="BM27" s="622"/>
      <c r="BN27" s="623"/>
      <c r="BO27" s="659">
        <v>100</v>
      </c>
      <c r="BP27" s="659"/>
      <c r="BQ27" s="659"/>
      <c r="BR27" s="659"/>
      <c r="BS27" s="660" t="s">
        <v>226</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1373652</v>
      </c>
      <c r="CS27" s="634"/>
      <c r="CT27" s="634"/>
      <c r="CU27" s="634"/>
      <c r="CV27" s="634"/>
      <c r="CW27" s="634"/>
      <c r="CX27" s="634"/>
      <c r="CY27" s="635"/>
      <c r="CZ27" s="624">
        <v>11.8</v>
      </c>
      <c r="DA27" s="636"/>
      <c r="DB27" s="636"/>
      <c r="DC27" s="637"/>
      <c r="DD27" s="627">
        <v>501727</v>
      </c>
      <c r="DE27" s="634"/>
      <c r="DF27" s="634"/>
      <c r="DG27" s="634"/>
      <c r="DH27" s="634"/>
      <c r="DI27" s="634"/>
      <c r="DJ27" s="634"/>
      <c r="DK27" s="635"/>
      <c r="DL27" s="627">
        <v>486085</v>
      </c>
      <c r="DM27" s="634"/>
      <c r="DN27" s="634"/>
      <c r="DO27" s="634"/>
      <c r="DP27" s="634"/>
      <c r="DQ27" s="634"/>
      <c r="DR27" s="634"/>
      <c r="DS27" s="634"/>
      <c r="DT27" s="634"/>
      <c r="DU27" s="634"/>
      <c r="DV27" s="635"/>
      <c r="DW27" s="624">
        <v>7.5</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351931</v>
      </c>
      <c r="S28" s="622"/>
      <c r="T28" s="622"/>
      <c r="U28" s="622"/>
      <c r="V28" s="622"/>
      <c r="W28" s="622"/>
      <c r="X28" s="622"/>
      <c r="Y28" s="623"/>
      <c r="Z28" s="659">
        <v>2.7</v>
      </c>
      <c r="AA28" s="659"/>
      <c r="AB28" s="659"/>
      <c r="AC28" s="659"/>
      <c r="AD28" s="660">
        <v>3863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1108625</v>
      </c>
      <c r="CS28" s="622"/>
      <c r="CT28" s="622"/>
      <c r="CU28" s="622"/>
      <c r="CV28" s="622"/>
      <c r="CW28" s="622"/>
      <c r="CX28" s="622"/>
      <c r="CY28" s="623"/>
      <c r="CZ28" s="624">
        <v>9.5</v>
      </c>
      <c r="DA28" s="636"/>
      <c r="DB28" s="636"/>
      <c r="DC28" s="637"/>
      <c r="DD28" s="627">
        <v>1065388</v>
      </c>
      <c r="DE28" s="622"/>
      <c r="DF28" s="622"/>
      <c r="DG28" s="622"/>
      <c r="DH28" s="622"/>
      <c r="DI28" s="622"/>
      <c r="DJ28" s="622"/>
      <c r="DK28" s="623"/>
      <c r="DL28" s="627">
        <v>1065388</v>
      </c>
      <c r="DM28" s="622"/>
      <c r="DN28" s="622"/>
      <c r="DO28" s="622"/>
      <c r="DP28" s="622"/>
      <c r="DQ28" s="622"/>
      <c r="DR28" s="622"/>
      <c r="DS28" s="622"/>
      <c r="DT28" s="622"/>
      <c r="DU28" s="622"/>
      <c r="DV28" s="623"/>
      <c r="DW28" s="624">
        <v>16.399999999999999</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91540</v>
      </c>
      <c r="S29" s="622"/>
      <c r="T29" s="622"/>
      <c r="U29" s="622"/>
      <c r="V29" s="622"/>
      <c r="W29" s="622"/>
      <c r="X29" s="622"/>
      <c r="Y29" s="623"/>
      <c r="Z29" s="659">
        <v>0.7</v>
      </c>
      <c r="AA29" s="659"/>
      <c r="AB29" s="659"/>
      <c r="AC29" s="659"/>
      <c r="AD29" s="660" t="s">
        <v>226</v>
      </c>
      <c r="AE29" s="660"/>
      <c r="AF29" s="660"/>
      <c r="AG29" s="660"/>
      <c r="AH29" s="660"/>
      <c r="AI29" s="660"/>
      <c r="AJ29" s="660"/>
      <c r="AK29" s="660"/>
      <c r="AL29" s="624" t="s">
        <v>235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72</v>
      </c>
      <c r="CG29" s="619"/>
      <c r="CH29" s="619"/>
      <c r="CI29" s="619"/>
      <c r="CJ29" s="619"/>
      <c r="CK29" s="619"/>
      <c r="CL29" s="619"/>
      <c r="CM29" s="619"/>
      <c r="CN29" s="619"/>
      <c r="CO29" s="619"/>
      <c r="CP29" s="619"/>
      <c r="CQ29" s="620"/>
      <c r="CR29" s="621">
        <v>1108625</v>
      </c>
      <c r="CS29" s="634"/>
      <c r="CT29" s="634"/>
      <c r="CU29" s="634"/>
      <c r="CV29" s="634"/>
      <c r="CW29" s="634"/>
      <c r="CX29" s="634"/>
      <c r="CY29" s="635"/>
      <c r="CZ29" s="624">
        <v>9.5</v>
      </c>
      <c r="DA29" s="636"/>
      <c r="DB29" s="636"/>
      <c r="DC29" s="637"/>
      <c r="DD29" s="627">
        <v>1065388</v>
      </c>
      <c r="DE29" s="634"/>
      <c r="DF29" s="634"/>
      <c r="DG29" s="634"/>
      <c r="DH29" s="634"/>
      <c r="DI29" s="634"/>
      <c r="DJ29" s="634"/>
      <c r="DK29" s="635"/>
      <c r="DL29" s="627">
        <v>1065388</v>
      </c>
      <c r="DM29" s="634"/>
      <c r="DN29" s="634"/>
      <c r="DO29" s="634"/>
      <c r="DP29" s="634"/>
      <c r="DQ29" s="634"/>
      <c r="DR29" s="634"/>
      <c r="DS29" s="634"/>
      <c r="DT29" s="634"/>
      <c r="DU29" s="634"/>
      <c r="DV29" s="635"/>
      <c r="DW29" s="624">
        <v>16.399999999999999</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1564098</v>
      </c>
      <c r="S30" s="622"/>
      <c r="T30" s="622"/>
      <c r="U30" s="622"/>
      <c r="V30" s="622"/>
      <c r="W30" s="622"/>
      <c r="X30" s="622"/>
      <c r="Y30" s="623"/>
      <c r="Z30" s="659">
        <v>11.8</v>
      </c>
      <c r="AA30" s="659"/>
      <c r="AB30" s="659"/>
      <c r="AC30" s="659"/>
      <c r="AD30" s="660" t="s">
        <v>226</v>
      </c>
      <c r="AE30" s="660"/>
      <c r="AF30" s="660"/>
      <c r="AG30" s="660"/>
      <c r="AH30" s="660"/>
      <c r="AI30" s="660"/>
      <c r="AJ30" s="660"/>
      <c r="AK30" s="660"/>
      <c r="AL30" s="624" t="s">
        <v>226</v>
      </c>
      <c r="AM30" s="625"/>
      <c r="AN30" s="625"/>
      <c r="AO30" s="661"/>
      <c r="AP30" s="673" t="s">
        <v>220</v>
      </c>
      <c r="AQ30" s="674"/>
      <c r="AR30" s="674"/>
      <c r="AS30" s="674"/>
      <c r="AT30" s="674"/>
      <c r="AU30" s="674"/>
      <c r="AV30" s="674"/>
      <c r="AW30" s="674"/>
      <c r="AX30" s="674"/>
      <c r="AY30" s="674"/>
      <c r="AZ30" s="674"/>
      <c r="BA30" s="674"/>
      <c r="BB30" s="674"/>
      <c r="BC30" s="674"/>
      <c r="BD30" s="674"/>
      <c r="BE30" s="674"/>
      <c r="BF30" s="675"/>
      <c r="BG30" s="673" t="s">
        <v>307</v>
      </c>
      <c r="BH30" s="693"/>
      <c r="BI30" s="693"/>
      <c r="BJ30" s="693"/>
      <c r="BK30" s="693"/>
      <c r="BL30" s="693"/>
      <c r="BM30" s="693"/>
      <c r="BN30" s="693"/>
      <c r="BO30" s="693"/>
      <c r="BP30" s="693"/>
      <c r="BQ30" s="694"/>
      <c r="BR30" s="673"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1083923</v>
      </c>
      <c r="CS30" s="622"/>
      <c r="CT30" s="622"/>
      <c r="CU30" s="622"/>
      <c r="CV30" s="622"/>
      <c r="CW30" s="622"/>
      <c r="CX30" s="622"/>
      <c r="CY30" s="623"/>
      <c r="CZ30" s="624">
        <v>9.3000000000000007</v>
      </c>
      <c r="DA30" s="636"/>
      <c r="DB30" s="636"/>
      <c r="DC30" s="637"/>
      <c r="DD30" s="627">
        <v>1040835</v>
      </c>
      <c r="DE30" s="622"/>
      <c r="DF30" s="622"/>
      <c r="DG30" s="622"/>
      <c r="DH30" s="622"/>
      <c r="DI30" s="622"/>
      <c r="DJ30" s="622"/>
      <c r="DK30" s="623"/>
      <c r="DL30" s="627">
        <v>1040835</v>
      </c>
      <c r="DM30" s="622"/>
      <c r="DN30" s="622"/>
      <c r="DO30" s="622"/>
      <c r="DP30" s="622"/>
      <c r="DQ30" s="622"/>
      <c r="DR30" s="622"/>
      <c r="DS30" s="622"/>
      <c r="DT30" s="622"/>
      <c r="DU30" s="622"/>
      <c r="DV30" s="623"/>
      <c r="DW30" s="624">
        <v>16</v>
      </c>
      <c r="DX30" s="636"/>
      <c r="DY30" s="636"/>
      <c r="DZ30" s="636"/>
      <c r="EA30" s="636"/>
      <c r="EB30" s="636"/>
      <c r="EC30" s="648"/>
    </row>
    <row r="31" spans="2:133" ht="11.25" customHeight="1" x14ac:dyDescent="0.15">
      <c r="B31" s="696" t="s">
        <v>310</v>
      </c>
      <c r="C31" s="697"/>
      <c r="D31" s="697"/>
      <c r="E31" s="697"/>
      <c r="F31" s="697"/>
      <c r="G31" s="697"/>
      <c r="H31" s="697"/>
      <c r="I31" s="697"/>
      <c r="J31" s="697"/>
      <c r="K31" s="697"/>
      <c r="L31" s="697"/>
      <c r="M31" s="697"/>
      <c r="N31" s="697"/>
      <c r="O31" s="697"/>
      <c r="P31" s="697"/>
      <c r="Q31" s="698"/>
      <c r="R31" s="621" t="s">
        <v>226</v>
      </c>
      <c r="S31" s="622"/>
      <c r="T31" s="622"/>
      <c r="U31" s="622"/>
      <c r="V31" s="622"/>
      <c r="W31" s="622"/>
      <c r="X31" s="622"/>
      <c r="Y31" s="623"/>
      <c r="Z31" s="659" t="s">
        <v>226</v>
      </c>
      <c r="AA31" s="659"/>
      <c r="AB31" s="659"/>
      <c r="AC31" s="659"/>
      <c r="AD31" s="660" t="s">
        <v>235</v>
      </c>
      <c r="AE31" s="660"/>
      <c r="AF31" s="660"/>
      <c r="AG31" s="660"/>
      <c r="AH31" s="660"/>
      <c r="AI31" s="660"/>
      <c r="AJ31" s="660"/>
      <c r="AK31" s="660"/>
      <c r="AL31" s="624" t="s">
        <v>235</v>
      </c>
      <c r="AM31" s="625"/>
      <c r="AN31" s="625"/>
      <c r="AO31" s="661"/>
      <c r="AP31" s="687" t="s">
        <v>311</v>
      </c>
      <c r="AQ31" s="688"/>
      <c r="AR31" s="688"/>
      <c r="AS31" s="688"/>
      <c r="AT31" s="689" t="s">
        <v>312</v>
      </c>
      <c r="AU31" s="218"/>
      <c r="AV31" s="218"/>
      <c r="AW31" s="218"/>
      <c r="AX31" s="679" t="s">
        <v>186</v>
      </c>
      <c r="AY31" s="680"/>
      <c r="AZ31" s="680"/>
      <c r="BA31" s="680"/>
      <c r="BB31" s="680"/>
      <c r="BC31" s="680"/>
      <c r="BD31" s="680"/>
      <c r="BE31" s="680"/>
      <c r="BF31" s="681"/>
      <c r="BG31" s="683">
        <v>97.5</v>
      </c>
      <c r="BH31" s="684"/>
      <c r="BI31" s="684"/>
      <c r="BJ31" s="684"/>
      <c r="BK31" s="684"/>
      <c r="BL31" s="684"/>
      <c r="BM31" s="685">
        <v>87.8</v>
      </c>
      <c r="BN31" s="684"/>
      <c r="BO31" s="684"/>
      <c r="BP31" s="684"/>
      <c r="BQ31" s="686"/>
      <c r="BR31" s="683">
        <v>97.3</v>
      </c>
      <c r="BS31" s="684"/>
      <c r="BT31" s="684"/>
      <c r="BU31" s="684"/>
      <c r="BV31" s="684"/>
      <c r="BW31" s="684"/>
      <c r="BX31" s="685">
        <v>88.3</v>
      </c>
      <c r="BY31" s="684"/>
      <c r="BZ31" s="684"/>
      <c r="CA31" s="684"/>
      <c r="CB31" s="686"/>
      <c r="CD31" s="642"/>
      <c r="CE31" s="643"/>
      <c r="CF31" s="618" t="s">
        <v>313</v>
      </c>
      <c r="CG31" s="619"/>
      <c r="CH31" s="619"/>
      <c r="CI31" s="619"/>
      <c r="CJ31" s="619"/>
      <c r="CK31" s="619"/>
      <c r="CL31" s="619"/>
      <c r="CM31" s="619"/>
      <c r="CN31" s="619"/>
      <c r="CO31" s="619"/>
      <c r="CP31" s="619"/>
      <c r="CQ31" s="620"/>
      <c r="CR31" s="621">
        <v>24702</v>
      </c>
      <c r="CS31" s="634"/>
      <c r="CT31" s="634"/>
      <c r="CU31" s="634"/>
      <c r="CV31" s="634"/>
      <c r="CW31" s="634"/>
      <c r="CX31" s="634"/>
      <c r="CY31" s="635"/>
      <c r="CZ31" s="624">
        <v>0.2</v>
      </c>
      <c r="DA31" s="636"/>
      <c r="DB31" s="636"/>
      <c r="DC31" s="637"/>
      <c r="DD31" s="627">
        <v>24553</v>
      </c>
      <c r="DE31" s="634"/>
      <c r="DF31" s="634"/>
      <c r="DG31" s="634"/>
      <c r="DH31" s="634"/>
      <c r="DI31" s="634"/>
      <c r="DJ31" s="634"/>
      <c r="DK31" s="635"/>
      <c r="DL31" s="627">
        <v>24553</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623939</v>
      </c>
      <c r="S32" s="622"/>
      <c r="T32" s="622"/>
      <c r="U32" s="622"/>
      <c r="V32" s="622"/>
      <c r="W32" s="622"/>
      <c r="X32" s="622"/>
      <c r="Y32" s="623"/>
      <c r="Z32" s="659">
        <v>4.7</v>
      </c>
      <c r="AA32" s="659"/>
      <c r="AB32" s="659"/>
      <c r="AC32" s="659"/>
      <c r="AD32" s="660" t="s">
        <v>226</v>
      </c>
      <c r="AE32" s="660"/>
      <c r="AF32" s="660"/>
      <c r="AG32" s="660"/>
      <c r="AH32" s="660"/>
      <c r="AI32" s="660"/>
      <c r="AJ32" s="660"/>
      <c r="AK32" s="660"/>
      <c r="AL32" s="624" t="s">
        <v>235</v>
      </c>
      <c r="AM32" s="625"/>
      <c r="AN32" s="625"/>
      <c r="AO32" s="661"/>
      <c r="AP32" s="662"/>
      <c r="AQ32" s="663"/>
      <c r="AR32" s="663"/>
      <c r="AS32" s="663"/>
      <c r="AT32" s="690"/>
      <c r="AU32" s="214" t="s">
        <v>315</v>
      </c>
      <c r="AX32" s="618" t="s">
        <v>316</v>
      </c>
      <c r="AY32" s="619"/>
      <c r="AZ32" s="619"/>
      <c r="BA32" s="619"/>
      <c r="BB32" s="619"/>
      <c r="BC32" s="619"/>
      <c r="BD32" s="619"/>
      <c r="BE32" s="619"/>
      <c r="BF32" s="620"/>
      <c r="BG32" s="692">
        <v>99</v>
      </c>
      <c r="BH32" s="634"/>
      <c r="BI32" s="634"/>
      <c r="BJ32" s="634"/>
      <c r="BK32" s="634"/>
      <c r="BL32" s="634"/>
      <c r="BM32" s="625">
        <v>97.3</v>
      </c>
      <c r="BN32" s="634"/>
      <c r="BO32" s="634"/>
      <c r="BP32" s="634"/>
      <c r="BQ32" s="657"/>
      <c r="BR32" s="692">
        <v>98.5</v>
      </c>
      <c r="BS32" s="634"/>
      <c r="BT32" s="634"/>
      <c r="BU32" s="634"/>
      <c r="BV32" s="634"/>
      <c r="BW32" s="634"/>
      <c r="BX32" s="625">
        <v>96.8</v>
      </c>
      <c r="BY32" s="634"/>
      <c r="BZ32" s="634"/>
      <c r="CA32" s="634"/>
      <c r="CB32" s="657"/>
      <c r="CD32" s="644"/>
      <c r="CE32" s="645"/>
      <c r="CF32" s="618" t="s">
        <v>317</v>
      </c>
      <c r="CG32" s="619"/>
      <c r="CH32" s="619"/>
      <c r="CI32" s="619"/>
      <c r="CJ32" s="619"/>
      <c r="CK32" s="619"/>
      <c r="CL32" s="619"/>
      <c r="CM32" s="619"/>
      <c r="CN32" s="619"/>
      <c r="CO32" s="619"/>
      <c r="CP32" s="619"/>
      <c r="CQ32" s="620"/>
      <c r="CR32" s="621" t="s">
        <v>235</v>
      </c>
      <c r="CS32" s="622"/>
      <c r="CT32" s="622"/>
      <c r="CU32" s="622"/>
      <c r="CV32" s="622"/>
      <c r="CW32" s="622"/>
      <c r="CX32" s="622"/>
      <c r="CY32" s="623"/>
      <c r="CZ32" s="624" t="s">
        <v>226</v>
      </c>
      <c r="DA32" s="636"/>
      <c r="DB32" s="636"/>
      <c r="DC32" s="637"/>
      <c r="DD32" s="627" t="s">
        <v>235</v>
      </c>
      <c r="DE32" s="622"/>
      <c r="DF32" s="622"/>
      <c r="DG32" s="622"/>
      <c r="DH32" s="622"/>
      <c r="DI32" s="622"/>
      <c r="DJ32" s="622"/>
      <c r="DK32" s="623"/>
      <c r="DL32" s="627" t="s">
        <v>235</v>
      </c>
      <c r="DM32" s="622"/>
      <c r="DN32" s="622"/>
      <c r="DO32" s="622"/>
      <c r="DP32" s="622"/>
      <c r="DQ32" s="622"/>
      <c r="DR32" s="622"/>
      <c r="DS32" s="622"/>
      <c r="DT32" s="622"/>
      <c r="DU32" s="622"/>
      <c r="DV32" s="623"/>
      <c r="DW32" s="624" t="s">
        <v>226</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84487</v>
      </c>
      <c r="S33" s="622"/>
      <c r="T33" s="622"/>
      <c r="U33" s="622"/>
      <c r="V33" s="622"/>
      <c r="W33" s="622"/>
      <c r="X33" s="622"/>
      <c r="Y33" s="623"/>
      <c r="Z33" s="659">
        <v>0.6</v>
      </c>
      <c r="AA33" s="659"/>
      <c r="AB33" s="659"/>
      <c r="AC33" s="659"/>
      <c r="AD33" s="660">
        <v>45873</v>
      </c>
      <c r="AE33" s="660"/>
      <c r="AF33" s="660"/>
      <c r="AG33" s="660"/>
      <c r="AH33" s="660"/>
      <c r="AI33" s="660"/>
      <c r="AJ33" s="660"/>
      <c r="AK33" s="660"/>
      <c r="AL33" s="624">
        <v>0.7</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96</v>
      </c>
      <c r="BH33" s="606"/>
      <c r="BI33" s="606"/>
      <c r="BJ33" s="606"/>
      <c r="BK33" s="606"/>
      <c r="BL33" s="606"/>
      <c r="BM33" s="652">
        <v>80.099999999999994</v>
      </c>
      <c r="BN33" s="606"/>
      <c r="BO33" s="606"/>
      <c r="BP33" s="606"/>
      <c r="BQ33" s="669"/>
      <c r="BR33" s="682">
        <v>95.9</v>
      </c>
      <c r="BS33" s="606"/>
      <c r="BT33" s="606"/>
      <c r="BU33" s="606"/>
      <c r="BV33" s="606"/>
      <c r="BW33" s="606"/>
      <c r="BX33" s="652">
        <v>81.099999999999994</v>
      </c>
      <c r="BY33" s="606"/>
      <c r="BZ33" s="606"/>
      <c r="CA33" s="606"/>
      <c r="CB33" s="669"/>
      <c r="CD33" s="618" t="s">
        <v>320</v>
      </c>
      <c r="CE33" s="619"/>
      <c r="CF33" s="619"/>
      <c r="CG33" s="619"/>
      <c r="CH33" s="619"/>
      <c r="CI33" s="619"/>
      <c r="CJ33" s="619"/>
      <c r="CK33" s="619"/>
      <c r="CL33" s="619"/>
      <c r="CM33" s="619"/>
      <c r="CN33" s="619"/>
      <c r="CO33" s="619"/>
      <c r="CP33" s="619"/>
      <c r="CQ33" s="620"/>
      <c r="CR33" s="621">
        <v>4648338</v>
      </c>
      <c r="CS33" s="634"/>
      <c r="CT33" s="634"/>
      <c r="CU33" s="634"/>
      <c r="CV33" s="634"/>
      <c r="CW33" s="634"/>
      <c r="CX33" s="634"/>
      <c r="CY33" s="635"/>
      <c r="CZ33" s="624">
        <v>39.799999999999997</v>
      </c>
      <c r="DA33" s="636"/>
      <c r="DB33" s="636"/>
      <c r="DC33" s="637"/>
      <c r="DD33" s="627">
        <v>3431095</v>
      </c>
      <c r="DE33" s="634"/>
      <c r="DF33" s="634"/>
      <c r="DG33" s="634"/>
      <c r="DH33" s="634"/>
      <c r="DI33" s="634"/>
      <c r="DJ33" s="634"/>
      <c r="DK33" s="635"/>
      <c r="DL33" s="627">
        <v>2387547</v>
      </c>
      <c r="DM33" s="634"/>
      <c r="DN33" s="634"/>
      <c r="DO33" s="634"/>
      <c r="DP33" s="634"/>
      <c r="DQ33" s="634"/>
      <c r="DR33" s="634"/>
      <c r="DS33" s="634"/>
      <c r="DT33" s="634"/>
      <c r="DU33" s="634"/>
      <c r="DV33" s="635"/>
      <c r="DW33" s="624">
        <v>36.799999999999997</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40993</v>
      </c>
      <c r="S34" s="622"/>
      <c r="T34" s="622"/>
      <c r="U34" s="622"/>
      <c r="V34" s="622"/>
      <c r="W34" s="622"/>
      <c r="X34" s="622"/>
      <c r="Y34" s="623"/>
      <c r="Z34" s="659">
        <v>0.3</v>
      </c>
      <c r="AA34" s="659"/>
      <c r="AB34" s="659"/>
      <c r="AC34" s="659"/>
      <c r="AD34" s="660" t="s">
        <v>244</v>
      </c>
      <c r="AE34" s="660"/>
      <c r="AF34" s="660"/>
      <c r="AG34" s="660"/>
      <c r="AH34" s="660"/>
      <c r="AI34" s="660"/>
      <c r="AJ34" s="660"/>
      <c r="AK34" s="660"/>
      <c r="AL34" s="624" t="s">
        <v>235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2349739</v>
      </c>
      <c r="CS34" s="622"/>
      <c r="CT34" s="622"/>
      <c r="CU34" s="622"/>
      <c r="CV34" s="622"/>
      <c r="CW34" s="622"/>
      <c r="CX34" s="622"/>
      <c r="CY34" s="623"/>
      <c r="CZ34" s="624">
        <v>20.100000000000001</v>
      </c>
      <c r="DA34" s="636"/>
      <c r="DB34" s="636"/>
      <c r="DC34" s="637"/>
      <c r="DD34" s="627">
        <v>1546622</v>
      </c>
      <c r="DE34" s="622"/>
      <c r="DF34" s="622"/>
      <c r="DG34" s="622"/>
      <c r="DH34" s="622"/>
      <c r="DI34" s="622"/>
      <c r="DJ34" s="622"/>
      <c r="DK34" s="623"/>
      <c r="DL34" s="627">
        <v>1217128</v>
      </c>
      <c r="DM34" s="622"/>
      <c r="DN34" s="622"/>
      <c r="DO34" s="622"/>
      <c r="DP34" s="622"/>
      <c r="DQ34" s="622"/>
      <c r="DR34" s="622"/>
      <c r="DS34" s="622"/>
      <c r="DT34" s="622"/>
      <c r="DU34" s="622"/>
      <c r="DV34" s="623"/>
      <c r="DW34" s="624">
        <v>18.7</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605206</v>
      </c>
      <c r="S35" s="622"/>
      <c r="T35" s="622"/>
      <c r="U35" s="622"/>
      <c r="V35" s="622"/>
      <c r="W35" s="622"/>
      <c r="X35" s="622"/>
      <c r="Y35" s="623"/>
      <c r="Z35" s="659">
        <v>4.5999999999999996</v>
      </c>
      <c r="AA35" s="659"/>
      <c r="AB35" s="659"/>
      <c r="AC35" s="659"/>
      <c r="AD35" s="660" t="s">
        <v>235</v>
      </c>
      <c r="AE35" s="660"/>
      <c r="AF35" s="660"/>
      <c r="AG35" s="660"/>
      <c r="AH35" s="660"/>
      <c r="AI35" s="660"/>
      <c r="AJ35" s="660"/>
      <c r="AK35" s="660"/>
      <c r="AL35" s="624" t="s">
        <v>235</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193252</v>
      </c>
      <c r="CS35" s="634"/>
      <c r="CT35" s="634"/>
      <c r="CU35" s="634"/>
      <c r="CV35" s="634"/>
      <c r="CW35" s="634"/>
      <c r="CX35" s="634"/>
      <c r="CY35" s="635"/>
      <c r="CZ35" s="624">
        <v>1.7</v>
      </c>
      <c r="DA35" s="636"/>
      <c r="DB35" s="636"/>
      <c r="DC35" s="637"/>
      <c r="DD35" s="627">
        <v>131612</v>
      </c>
      <c r="DE35" s="634"/>
      <c r="DF35" s="634"/>
      <c r="DG35" s="634"/>
      <c r="DH35" s="634"/>
      <c r="DI35" s="634"/>
      <c r="DJ35" s="634"/>
      <c r="DK35" s="635"/>
      <c r="DL35" s="627">
        <v>121832</v>
      </c>
      <c r="DM35" s="634"/>
      <c r="DN35" s="634"/>
      <c r="DO35" s="634"/>
      <c r="DP35" s="634"/>
      <c r="DQ35" s="634"/>
      <c r="DR35" s="634"/>
      <c r="DS35" s="634"/>
      <c r="DT35" s="634"/>
      <c r="DU35" s="634"/>
      <c r="DV35" s="635"/>
      <c r="DW35" s="624">
        <v>1.9</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1515012</v>
      </c>
      <c r="S36" s="622"/>
      <c r="T36" s="622"/>
      <c r="U36" s="622"/>
      <c r="V36" s="622"/>
      <c r="W36" s="622"/>
      <c r="X36" s="622"/>
      <c r="Y36" s="623"/>
      <c r="Z36" s="659">
        <v>11.5</v>
      </c>
      <c r="AA36" s="659"/>
      <c r="AB36" s="659"/>
      <c r="AC36" s="659"/>
      <c r="AD36" s="660" t="s">
        <v>235</v>
      </c>
      <c r="AE36" s="660"/>
      <c r="AF36" s="660"/>
      <c r="AG36" s="660"/>
      <c r="AH36" s="660"/>
      <c r="AI36" s="660"/>
      <c r="AJ36" s="660"/>
      <c r="AK36" s="660"/>
      <c r="AL36" s="624" t="s">
        <v>226</v>
      </c>
      <c r="AM36" s="625"/>
      <c r="AN36" s="625"/>
      <c r="AO36" s="661"/>
      <c r="AP36" s="222"/>
      <c r="AQ36" s="670" t="s">
        <v>328</v>
      </c>
      <c r="AR36" s="671"/>
      <c r="AS36" s="671"/>
      <c r="AT36" s="671"/>
      <c r="AU36" s="671"/>
      <c r="AV36" s="671"/>
      <c r="AW36" s="671"/>
      <c r="AX36" s="671"/>
      <c r="AY36" s="672"/>
      <c r="AZ36" s="676">
        <v>1001906</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147496</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714105</v>
      </c>
      <c r="CS36" s="622"/>
      <c r="CT36" s="622"/>
      <c r="CU36" s="622"/>
      <c r="CV36" s="622"/>
      <c r="CW36" s="622"/>
      <c r="CX36" s="622"/>
      <c r="CY36" s="623"/>
      <c r="CZ36" s="624">
        <v>6.1</v>
      </c>
      <c r="DA36" s="636"/>
      <c r="DB36" s="636"/>
      <c r="DC36" s="637"/>
      <c r="DD36" s="627">
        <v>570292</v>
      </c>
      <c r="DE36" s="622"/>
      <c r="DF36" s="622"/>
      <c r="DG36" s="622"/>
      <c r="DH36" s="622"/>
      <c r="DI36" s="622"/>
      <c r="DJ36" s="622"/>
      <c r="DK36" s="623"/>
      <c r="DL36" s="627">
        <v>293477</v>
      </c>
      <c r="DM36" s="622"/>
      <c r="DN36" s="622"/>
      <c r="DO36" s="622"/>
      <c r="DP36" s="622"/>
      <c r="DQ36" s="622"/>
      <c r="DR36" s="622"/>
      <c r="DS36" s="622"/>
      <c r="DT36" s="622"/>
      <c r="DU36" s="622"/>
      <c r="DV36" s="623"/>
      <c r="DW36" s="624">
        <v>4.5</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155238</v>
      </c>
      <c r="S37" s="622"/>
      <c r="T37" s="622"/>
      <c r="U37" s="622"/>
      <c r="V37" s="622"/>
      <c r="W37" s="622"/>
      <c r="X37" s="622"/>
      <c r="Y37" s="623"/>
      <c r="Z37" s="659">
        <v>1.2</v>
      </c>
      <c r="AA37" s="659"/>
      <c r="AB37" s="659"/>
      <c r="AC37" s="659"/>
      <c r="AD37" s="660">
        <v>51</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49902</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128175</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4528</v>
      </c>
      <c r="CS37" s="634"/>
      <c r="CT37" s="634"/>
      <c r="CU37" s="634"/>
      <c r="CV37" s="634"/>
      <c r="CW37" s="634"/>
      <c r="CX37" s="634"/>
      <c r="CY37" s="635"/>
      <c r="CZ37" s="624">
        <v>0</v>
      </c>
      <c r="DA37" s="636"/>
      <c r="DB37" s="636"/>
      <c r="DC37" s="637"/>
      <c r="DD37" s="627">
        <v>4057</v>
      </c>
      <c r="DE37" s="634"/>
      <c r="DF37" s="634"/>
      <c r="DG37" s="634"/>
      <c r="DH37" s="634"/>
      <c r="DI37" s="634"/>
      <c r="DJ37" s="634"/>
      <c r="DK37" s="635"/>
      <c r="DL37" s="627">
        <v>3600</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1528642</v>
      </c>
      <c r="S38" s="622"/>
      <c r="T38" s="622"/>
      <c r="U38" s="622"/>
      <c r="V38" s="622"/>
      <c r="W38" s="622"/>
      <c r="X38" s="622"/>
      <c r="Y38" s="623"/>
      <c r="Z38" s="659">
        <v>11.6</v>
      </c>
      <c r="AA38" s="659"/>
      <c r="AB38" s="659"/>
      <c r="AC38" s="659"/>
      <c r="AD38" s="660" t="s">
        <v>226</v>
      </c>
      <c r="AE38" s="660"/>
      <c r="AF38" s="660"/>
      <c r="AG38" s="660"/>
      <c r="AH38" s="660"/>
      <c r="AI38" s="660"/>
      <c r="AJ38" s="660"/>
      <c r="AK38" s="660"/>
      <c r="AL38" s="624" t="s">
        <v>235</v>
      </c>
      <c r="AM38" s="625"/>
      <c r="AN38" s="625"/>
      <c r="AO38" s="661"/>
      <c r="AQ38" s="654" t="s">
        <v>336</v>
      </c>
      <c r="AR38" s="655"/>
      <c r="AS38" s="655"/>
      <c r="AT38" s="655"/>
      <c r="AU38" s="655"/>
      <c r="AV38" s="655"/>
      <c r="AW38" s="655"/>
      <c r="AX38" s="655"/>
      <c r="AY38" s="656"/>
      <c r="AZ38" s="621">
        <v>16896</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2875</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952004</v>
      </c>
      <c r="CS38" s="622"/>
      <c r="CT38" s="622"/>
      <c r="CU38" s="622"/>
      <c r="CV38" s="622"/>
      <c r="CW38" s="622"/>
      <c r="CX38" s="622"/>
      <c r="CY38" s="623"/>
      <c r="CZ38" s="624">
        <v>8.1999999999999993</v>
      </c>
      <c r="DA38" s="636"/>
      <c r="DB38" s="636"/>
      <c r="DC38" s="637"/>
      <c r="DD38" s="627">
        <v>764457</v>
      </c>
      <c r="DE38" s="622"/>
      <c r="DF38" s="622"/>
      <c r="DG38" s="622"/>
      <c r="DH38" s="622"/>
      <c r="DI38" s="622"/>
      <c r="DJ38" s="622"/>
      <c r="DK38" s="623"/>
      <c r="DL38" s="627">
        <v>743670</v>
      </c>
      <c r="DM38" s="622"/>
      <c r="DN38" s="622"/>
      <c r="DO38" s="622"/>
      <c r="DP38" s="622"/>
      <c r="DQ38" s="622"/>
      <c r="DR38" s="622"/>
      <c r="DS38" s="622"/>
      <c r="DT38" s="622"/>
      <c r="DU38" s="622"/>
      <c r="DV38" s="623"/>
      <c r="DW38" s="624">
        <v>11.5</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226</v>
      </c>
      <c r="S39" s="622"/>
      <c r="T39" s="622"/>
      <c r="U39" s="622"/>
      <c r="V39" s="622"/>
      <c r="W39" s="622"/>
      <c r="X39" s="622"/>
      <c r="Y39" s="623"/>
      <c r="Z39" s="659" t="s">
        <v>226</v>
      </c>
      <c r="AA39" s="659"/>
      <c r="AB39" s="659"/>
      <c r="AC39" s="659"/>
      <c r="AD39" s="660" t="s">
        <v>235</v>
      </c>
      <c r="AE39" s="660"/>
      <c r="AF39" s="660"/>
      <c r="AG39" s="660"/>
      <c r="AH39" s="660"/>
      <c r="AI39" s="660"/>
      <c r="AJ39" s="660"/>
      <c r="AK39" s="660"/>
      <c r="AL39" s="624" t="s">
        <v>226</v>
      </c>
      <c r="AM39" s="625"/>
      <c r="AN39" s="625"/>
      <c r="AO39" s="661"/>
      <c r="AQ39" s="654" t="s">
        <v>340</v>
      </c>
      <c r="AR39" s="655"/>
      <c r="AS39" s="655"/>
      <c r="AT39" s="655"/>
      <c r="AU39" s="655"/>
      <c r="AV39" s="655"/>
      <c r="AW39" s="655"/>
      <c r="AX39" s="655"/>
      <c r="AY39" s="656"/>
      <c r="AZ39" s="621" t="s">
        <v>226</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4410</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392797</v>
      </c>
      <c r="CS39" s="634"/>
      <c r="CT39" s="634"/>
      <c r="CU39" s="634"/>
      <c r="CV39" s="634"/>
      <c r="CW39" s="634"/>
      <c r="CX39" s="634"/>
      <c r="CY39" s="635"/>
      <c r="CZ39" s="624">
        <v>3.4</v>
      </c>
      <c r="DA39" s="636"/>
      <c r="DB39" s="636"/>
      <c r="DC39" s="637"/>
      <c r="DD39" s="627">
        <v>379681</v>
      </c>
      <c r="DE39" s="634"/>
      <c r="DF39" s="634"/>
      <c r="DG39" s="634"/>
      <c r="DH39" s="634"/>
      <c r="DI39" s="634"/>
      <c r="DJ39" s="634"/>
      <c r="DK39" s="635"/>
      <c r="DL39" s="627" t="s">
        <v>235</v>
      </c>
      <c r="DM39" s="634"/>
      <c r="DN39" s="634"/>
      <c r="DO39" s="634"/>
      <c r="DP39" s="634"/>
      <c r="DQ39" s="634"/>
      <c r="DR39" s="634"/>
      <c r="DS39" s="634"/>
      <c r="DT39" s="634"/>
      <c r="DU39" s="634"/>
      <c r="DV39" s="635"/>
      <c r="DW39" s="624" t="s">
        <v>254</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70042</v>
      </c>
      <c r="S40" s="622"/>
      <c r="T40" s="622"/>
      <c r="U40" s="622"/>
      <c r="V40" s="622"/>
      <c r="W40" s="622"/>
      <c r="X40" s="622"/>
      <c r="Y40" s="623"/>
      <c r="Z40" s="659">
        <v>0.5</v>
      </c>
      <c r="AA40" s="659"/>
      <c r="AB40" s="659"/>
      <c r="AC40" s="659"/>
      <c r="AD40" s="660" t="s">
        <v>235</v>
      </c>
      <c r="AE40" s="660"/>
      <c r="AF40" s="660"/>
      <c r="AG40" s="660"/>
      <c r="AH40" s="660"/>
      <c r="AI40" s="660"/>
      <c r="AJ40" s="660"/>
      <c r="AK40" s="660"/>
      <c r="AL40" s="624" t="s">
        <v>235</v>
      </c>
      <c r="AM40" s="625"/>
      <c r="AN40" s="625"/>
      <c r="AO40" s="661"/>
      <c r="AQ40" s="654" t="s">
        <v>344</v>
      </c>
      <c r="AR40" s="655"/>
      <c r="AS40" s="655"/>
      <c r="AT40" s="655"/>
      <c r="AU40" s="655"/>
      <c r="AV40" s="655"/>
      <c r="AW40" s="655"/>
      <c r="AX40" s="655"/>
      <c r="AY40" s="656"/>
      <c r="AZ40" s="621" t="s">
        <v>226</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93</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46441</v>
      </c>
      <c r="CS40" s="622"/>
      <c r="CT40" s="622"/>
      <c r="CU40" s="622"/>
      <c r="CV40" s="622"/>
      <c r="CW40" s="622"/>
      <c r="CX40" s="622"/>
      <c r="CY40" s="623"/>
      <c r="CZ40" s="624">
        <v>0.4</v>
      </c>
      <c r="DA40" s="636"/>
      <c r="DB40" s="636"/>
      <c r="DC40" s="637"/>
      <c r="DD40" s="627">
        <v>38431</v>
      </c>
      <c r="DE40" s="622"/>
      <c r="DF40" s="622"/>
      <c r="DG40" s="622"/>
      <c r="DH40" s="622"/>
      <c r="DI40" s="622"/>
      <c r="DJ40" s="622"/>
      <c r="DK40" s="623"/>
      <c r="DL40" s="627">
        <v>11440</v>
      </c>
      <c r="DM40" s="622"/>
      <c r="DN40" s="622"/>
      <c r="DO40" s="622"/>
      <c r="DP40" s="622"/>
      <c r="DQ40" s="622"/>
      <c r="DR40" s="622"/>
      <c r="DS40" s="622"/>
      <c r="DT40" s="622"/>
      <c r="DU40" s="622"/>
      <c r="DV40" s="623"/>
      <c r="DW40" s="624">
        <v>0.2</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13212265</v>
      </c>
      <c r="S41" s="646"/>
      <c r="T41" s="646"/>
      <c r="U41" s="646"/>
      <c r="V41" s="646"/>
      <c r="W41" s="646"/>
      <c r="X41" s="646"/>
      <c r="Y41" s="649"/>
      <c r="Z41" s="650">
        <v>100</v>
      </c>
      <c r="AA41" s="650"/>
      <c r="AB41" s="650"/>
      <c r="AC41" s="650"/>
      <c r="AD41" s="651">
        <v>6424560</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186242</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235</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235</v>
      </c>
      <c r="CS41" s="634"/>
      <c r="CT41" s="634"/>
      <c r="CU41" s="634"/>
      <c r="CV41" s="634"/>
      <c r="CW41" s="634"/>
      <c r="CX41" s="634"/>
      <c r="CY41" s="635"/>
      <c r="CZ41" s="624" t="s">
        <v>226</v>
      </c>
      <c r="DA41" s="636"/>
      <c r="DB41" s="636"/>
      <c r="DC41" s="637"/>
      <c r="DD41" s="627" t="s">
        <v>235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748866</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363</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2566515</v>
      </c>
      <c r="CS42" s="634"/>
      <c r="CT42" s="634"/>
      <c r="CU42" s="634"/>
      <c r="CV42" s="634"/>
      <c r="CW42" s="634"/>
      <c r="CX42" s="634"/>
      <c r="CY42" s="635"/>
      <c r="CZ42" s="624">
        <v>22</v>
      </c>
      <c r="DA42" s="636"/>
      <c r="DB42" s="636"/>
      <c r="DC42" s="637"/>
      <c r="DD42" s="627">
        <v>332450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92739</v>
      </c>
      <c r="CS43" s="634"/>
      <c r="CT43" s="634"/>
      <c r="CU43" s="634"/>
      <c r="CV43" s="634"/>
      <c r="CW43" s="634"/>
      <c r="CX43" s="634"/>
      <c r="CY43" s="635"/>
      <c r="CZ43" s="624">
        <v>0.8</v>
      </c>
      <c r="DA43" s="636"/>
      <c r="DB43" s="636"/>
      <c r="DC43" s="637"/>
      <c r="DD43" s="627">
        <v>90100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2466954</v>
      </c>
      <c r="CS44" s="622"/>
      <c r="CT44" s="622"/>
      <c r="CU44" s="622"/>
      <c r="CV44" s="622"/>
      <c r="CW44" s="622"/>
      <c r="CX44" s="622"/>
      <c r="CY44" s="623"/>
      <c r="CZ44" s="624">
        <v>21.1</v>
      </c>
      <c r="DA44" s="625"/>
      <c r="DB44" s="625"/>
      <c r="DC44" s="626"/>
      <c r="DD44" s="627">
        <v>328849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337679</v>
      </c>
      <c r="CS45" s="634"/>
      <c r="CT45" s="634"/>
      <c r="CU45" s="634"/>
      <c r="CV45" s="634"/>
      <c r="CW45" s="634"/>
      <c r="CX45" s="634"/>
      <c r="CY45" s="635"/>
      <c r="CZ45" s="624">
        <v>2.9</v>
      </c>
      <c r="DA45" s="636"/>
      <c r="DB45" s="636"/>
      <c r="DC45" s="637"/>
      <c r="DD45" s="627">
        <v>41531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2017044</v>
      </c>
      <c r="CS46" s="622"/>
      <c r="CT46" s="622"/>
      <c r="CU46" s="622"/>
      <c r="CV46" s="622"/>
      <c r="CW46" s="622"/>
      <c r="CX46" s="622"/>
      <c r="CY46" s="623"/>
      <c r="CZ46" s="624">
        <v>17.3</v>
      </c>
      <c r="DA46" s="625"/>
      <c r="DB46" s="625"/>
      <c r="DC46" s="626"/>
      <c r="DD46" s="627">
        <v>287237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99561</v>
      </c>
      <c r="CS47" s="634"/>
      <c r="CT47" s="634"/>
      <c r="CU47" s="634"/>
      <c r="CV47" s="634"/>
      <c r="CW47" s="634"/>
      <c r="CX47" s="634"/>
      <c r="CY47" s="635"/>
      <c r="CZ47" s="624">
        <v>0.9</v>
      </c>
      <c r="DA47" s="636"/>
      <c r="DB47" s="636"/>
      <c r="DC47" s="637"/>
      <c r="DD47" s="627">
        <v>3601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226</v>
      </c>
      <c r="CS48" s="622"/>
      <c r="CT48" s="622"/>
      <c r="CU48" s="622"/>
      <c r="CV48" s="622"/>
      <c r="CW48" s="622"/>
      <c r="CX48" s="622"/>
      <c r="CY48" s="623"/>
      <c r="CZ48" s="624" t="s">
        <v>235</v>
      </c>
      <c r="DA48" s="625"/>
      <c r="DB48" s="625"/>
      <c r="DC48" s="626"/>
      <c r="DD48" s="627" t="s">
        <v>226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11667582</v>
      </c>
      <c r="CS49" s="606"/>
      <c r="CT49" s="606"/>
      <c r="CU49" s="606"/>
      <c r="CV49" s="606"/>
      <c r="CW49" s="606"/>
      <c r="CX49" s="606"/>
      <c r="CY49" s="607"/>
      <c r="CZ49" s="608">
        <v>100</v>
      </c>
      <c r="DA49" s="609"/>
      <c r="DB49" s="609"/>
      <c r="DC49" s="610"/>
      <c r="DD49" s="611">
        <v>7195553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emMWTOgC+b9l+HDGo7mdIbIbbRuO00HqaUG3ey6ZNcMjULZPHxdDxwuvo00vaNLBdXhJP3xwM8nRRdazlUd8A==" saltValue="NbWX7+O3Xjo2ENmNUN+kc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59055118110236227" right="0.19685039370078741" top="0.19685039370078741" bottom="0.19685039370078741" header="0.19685039370078741" footer="0.19685039370078741"/>
  <pageSetup paperSize="8" scale="89"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2" zoomScale="85" zoomScaleNormal="85" zoomScaleSheetLayoutView="70" workbookViewId="0">
      <selection activeCell="AK72" sqref="AK72:AO7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9" t="s">
        <v>365</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0" t="s">
        <v>366</v>
      </c>
      <c r="DK2" s="1101"/>
      <c r="DL2" s="1101"/>
      <c r="DM2" s="1101"/>
      <c r="DN2" s="1101"/>
      <c r="DO2" s="1102"/>
      <c r="DP2" s="228"/>
      <c r="DQ2" s="1100" t="s">
        <v>367</v>
      </c>
      <c r="DR2" s="1101"/>
      <c r="DS2" s="1101"/>
      <c r="DT2" s="1101"/>
      <c r="DU2" s="1101"/>
      <c r="DV2" s="1101"/>
      <c r="DW2" s="1101"/>
      <c r="DX2" s="1101"/>
      <c r="DY2" s="1101"/>
      <c r="DZ2" s="1102"/>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8" t="s">
        <v>368</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9" t="s">
        <v>370</v>
      </c>
      <c r="B5" s="1000"/>
      <c r="C5" s="1000"/>
      <c r="D5" s="1000"/>
      <c r="E5" s="1000"/>
      <c r="F5" s="1000"/>
      <c r="G5" s="1000"/>
      <c r="H5" s="1000"/>
      <c r="I5" s="1000"/>
      <c r="J5" s="1000"/>
      <c r="K5" s="1000"/>
      <c r="L5" s="1000"/>
      <c r="M5" s="1000"/>
      <c r="N5" s="1000"/>
      <c r="O5" s="1000"/>
      <c r="P5" s="1001"/>
      <c r="Q5" s="1005" t="s">
        <v>371</v>
      </c>
      <c r="R5" s="1006"/>
      <c r="S5" s="1006"/>
      <c r="T5" s="1006"/>
      <c r="U5" s="1007"/>
      <c r="V5" s="1005" t="s">
        <v>372</v>
      </c>
      <c r="W5" s="1006"/>
      <c r="X5" s="1006"/>
      <c r="Y5" s="1006"/>
      <c r="Z5" s="1007"/>
      <c r="AA5" s="1005" t="s">
        <v>373</v>
      </c>
      <c r="AB5" s="1006"/>
      <c r="AC5" s="1006"/>
      <c r="AD5" s="1006"/>
      <c r="AE5" s="1006"/>
      <c r="AF5" s="1103" t="s">
        <v>374</v>
      </c>
      <c r="AG5" s="1006"/>
      <c r="AH5" s="1006"/>
      <c r="AI5" s="1006"/>
      <c r="AJ5" s="1019"/>
      <c r="AK5" s="1006" t="s">
        <v>375</v>
      </c>
      <c r="AL5" s="1006"/>
      <c r="AM5" s="1006"/>
      <c r="AN5" s="1006"/>
      <c r="AO5" s="1007"/>
      <c r="AP5" s="1005" t="s">
        <v>376</v>
      </c>
      <c r="AQ5" s="1006"/>
      <c r="AR5" s="1006"/>
      <c r="AS5" s="1006"/>
      <c r="AT5" s="1007"/>
      <c r="AU5" s="1005" t="s">
        <v>377</v>
      </c>
      <c r="AV5" s="1006"/>
      <c r="AW5" s="1006"/>
      <c r="AX5" s="1006"/>
      <c r="AY5" s="1019"/>
      <c r="AZ5" s="232"/>
      <c r="BA5" s="232"/>
      <c r="BB5" s="232"/>
      <c r="BC5" s="232"/>
      <c r="BD5" s="232"/>
      <c r="BE5" s="233"/>
      <c r="BF5" s="233"/>
      <c r="BG5" s="233"/>
      <c r="BH5" s="233"/>
      <c r="BI5" s="233"/>
      <c r="BJ5" s="233"/>
      <c r="BK5" s="233"/>
      <c r="BL5" s="233"/>
      <c r="BM5" s="233"/>
      <c r="BN5" s="233"/>
      <c r="BO5" s="233"/>
      <c r="BP5" s="233"/>
      <c r="BQ5" s="999" t="s">
        <v>378</v>
      </c>
      <c r="BR5" s="1000"/>
      <c r="BS5" s="1000"/>
      <c r="BT5" s="1000"/>
      <c r="BU5" s="1000"/>
      <c r="BV5" s="1000"/>
      <c r="BW5" s="1000"/>
      <c r="BX5" s="1000"/>
      <c r="BY5" s="1000"/>
      <c r="BZ5" s="1000"/>
      <c r="CA5" s="1000"/>
      <c r="CB5" s="1000"/>
      <c r="CC5" s="1000"/>
      <c r="CD5" s="1000"/>
      <c r="CE5" s="1000"/>
      <c r="CF5" s="1000"/>
      <c r="CG5" s="1001"/>
      <c r="CH5" s="1005" t="s">
        <v>379</v>
      </c>
      <c r="CI5" s="1006"/>
      <c r="CJ5" s="1006"/>
      <c r="CK5" s="1006"/>
      <c r="CL5" s="1007"/>
      <c r="CM5" s="1005" t="s">
        <v>380</v>
      </c>
      <c r="CN5" s="1006"/>
      <c r="CO5" s="1006"/>
      <c r="CP5" s="1006"/>
      <c r="CQ5" s="1007"/>
      <c r="CR5" s="1005" t="s">
        <v>381</v>
      </c>
      <c r="CS5" s="1006"/>
      <c r="CT5" s="1006"/>
      <c r="CU5" s="1006"/>
      <c r="CV5" s="1007"/>
      <c r="CW5" s="1005" t="s">
        <v>382</v>
      </c>
      <c r="CX5" s="1006"/>
      <c r="CY5" s="1006"/>
      <c r="CZ5" s="1006"/>
      <c r="DA5" s="1007"/>
      <c r="DB5" s="1005" t="s">
        <v>383</v>
      </c>
      <c r="DC5" s="1006"/>
      <c r="DD5" s="1006"/>
      <c r="DE5" s="1006"/>
      <c r="DF5" s="1007"/>
      <c r="DG5" s="1093" t="s">
        <v>384</v>
      </c>
      <c r="DH5" s="1094"/>
      <c r="DI5" s="1094"/>
      <c r="DJ5" s="1094"/>
      <c r="DK5" s="1095"/>
      <c r="DL5" s="1093" t="s">
        <v>385</v>
      </c>
      <c r="DM5" s="1094"/>
      <c r="DN5" s="1094"/>
      <c r="DO5" s="1094"/>
      <c r="DP5" s="1095"/>
      <c r="DQ5" s="1005" t="s">
        <v>386</v>
      </c>
      <c r="DR5" s="1006"/>
      <c r="DS5" s="1006"/>
      <c r="DT5" s="1006"/>
      <c r="DU5" s="1007"/>
      <c r="DV5" s="1005" t="s">
        <v>377</v>
      </c>
      <c r="DW5" s="1006"/>
      <c r="DX5" s="1006"/>
      <c r="DY5" s="1006"/>
      <c r="DZ5" s="1019"/>
      <c r="EA5" s="234"/>
    </row>
    <row r="6" spans="1:131" s="235" customFormat="1" ht="26.25" customHeight="1" thickBot="1" x14ac:dyDescent="0.2">
      <c r="A6" s="1002"/>
      <c r="B6" s="1003"/>
      <c r="C6" s="1003"/>
      <c r="D6" s="1003"/>
      <c r="E6" s="1003"/>
      <c r="F6" s="1003"/>
      <c r="G6" s="1003"/>
      <c r="H6" s="1003"/>
      <c r="I6" s="1003"/>
      <c r="J6" s="1003"/>
      <c r="K6" s="1003"/>
      <c r="L6" s="1003"/>
      <c r="M6" s="1003"/>
      <c r="N6" s="1003"/>
      <c r="O6" s="1003"/>
      <c r="P6" s="1004"/>
      <c r="Q6" s="1008"/>
      <c r="R6" s="1009"/>
      <c r="S6" s="1009"/>
      <c r="T6" s="1009"/>
      <c r="U6" s="1010"/>
      <c r="V6" s="1008"/>
      <c r="W6" s="1009"/>
      <c r="X6" s="1009"/>
      <c r="Y6" s="1009"/>
      <c r="Z6" s="1010"/>
      <c r="AA6" s="1008"/>
      <c r="AB6" s="1009"/>
      <c r="AC6" s="1009"/>
      <c r="AD6" s="1009"/>
      <c r="AE6" s="1009"/>
      <c r="AF6" s="1104"/>
      <c r="AG6" s="1009"/>
      <c r="AH6" s="1009"/>
      <c r="AI6" s="1009"/>
      <c r="AJ6" s="1020"/>
      <c r="AK6" s="1009"/>
      <c r="AL6" s="1009"/>
      <c r="AM6" s="1009"/>
      <c r="AN6" s="1009"/>
      <c r="AO6" s="1010"/>
      <c r="AP6" s="1008"/>
      <c r="AQ6" s="1009"/>
      <c r="AR6" s="1009"/>
      <c r="AS6" s="1009"/>
      <c r="AT6" s="1010"/>
      <c r="AU6" s="1008"/>
      <c r="AV6" s="1009"/>
      <c r="AW6" s="1009"/>
      <c r="AX6" s="1009"/>
      <c r="AY6" s="1020"/>
      <c r="AZ6" s="232"/>
      <c r="BA6" s="232"/>
      <c r="BB6" s="232"/>
      <c r="BC6" s="232"/>
      <c r="BD6" s="232"/>
      <c r="BE6" s="233"/>
      <c r="BF6" s="233"/>
      <c r="BG6" s="233"/>
      <c r="BH6" s="233"/>
      <c r="BI6" s="233"/>
      <c r="BJ6" s="233"/>
      <c r="BK6" s="233"/>
      <c r="BL6" s="233"/>
      <c r="BM6" s="233"/>
      <c r="BN6" s="233"/>
      <c r="BO6" s="233"/>
      <c r="BP6" s="233"/>
      <c r="BQ6" s="1002"/>
      <c r="BR6" s="1003"/>
      <c r="BS6" s="1003"/>
      <c r="BT6" s="1003"/>
      <c r="BU6" s="1003"/>
      <c r="BV6" s="1003"/>
      <c r="BW6" s="1003"/>
      <c r="BX6" s="1003"/>
      <c r="BY6" s="1003"/>
      <c r="BZ6" s="1003"/>
      <c r="CA6" s="1003"/>
      <c r="CB6" s="1003"/>
      <c r="CC6" s="1003"/>
      <c r="CD6" s="1003"/>
      <c r="CE6" s="1003"/>
      <c r="CF6" s="1003"/>
      <c r="CG6" s="1004"/>
      <c r="CH6" s="1008"/>
      <c r="CI6" s="1009"/>
      <c r="CJ6" s="1009"/>
      <c r="CK6" s="1009"/>
      <c r="CL6" s="1010"/>
      <c r="CM6" s="1008"/>
      <c r="CN6" s="1009"/>
      <c r="CO6" s="1009"/>
      <c r="CP6" s="1009"/>
      <c r="CQ6" s="1010"/>
      <c r="CR6" s="1008"/>
      <c r="CS6" s="1009"/>
      <c r="CT6" s="1009"/>
      <c r="CU6" s="1009"/>
      <c r="CV6" s="1010"/>
      <c r="CW6" s="1008"/>
      <c r="CX6" s="1009"/>
      <c r="CY6" s="1009"/>
      <c r="CZ6" s="1009"/>
      <c r="DA6" s="1010"/>
      <c r="DB6" s="1008"/>
      <c r="DC6" s="1009"/>
      <c r="DD6" s="1009"/>
      <c r="DE6" s="1009"/>
      <c r="DF6" s="1010"/>
      <c r="DG6" s="1096"/>
      <c r="DH6" s="1097"/>
      <c r="DI6" s="1097"/>
      <c r="DJ6" s="1097"/>
      <c r="DK6" s="1098"/>
      <c r="DL6" s="1096"/>
      <c r="DM6" s="1097"/>
      <c r="DN6" s="1097"/>
      <c r="DO6" s="1097"/>
      <c r="DP6" s="1098"/>
      <c r="DQ6" s="1008"/>
      <c r="DR6" s="1009"/>
      <c r="DS6" s="1009"/>
      <c r="DT6" s="1009"/>
      <c r="DU6" s="1010"/>
      <c r="DV6" s="1008"/>
      <c r="DW6" s="1009"/>
      <c r="DX6" s="1009"/>
      <c r="DY6" s="1009"/>
      <c r="DZ6" s="1020"/>
      <c r="EA6" s="234"/>
    </row>
    <row r="7" spans="1:131" s="235" customFormat="1" ht="28.5" customHeight="1" thickTop="1" x14ac:dyDescent="0.15">
      <c r="A7" s="236">
        <v>1</v>
      </c>
      <c r="B7" s="1055" t="s">
        <v>387</v>
      </c>
      <c r="C7" s="1056"/>
      <c r="D7" s="1056"/>
      <c r="E7" s="1056"/>
      <c r="F7" s="1056"/>
      <c r="G7" s="1056"/>
      <c r="H7" s="1056"/>
      <c r="I7" s="1056"/>
      <c r="J7" s="1056"/>
      <c r="K7" s="1056"/>
      <c r="L7" s="1056"/>
      <c r="M7" s="1056"/>
      <c r="N7" s="1056"/>
      <c r="O7" s="1056"/>
      <c r="P7" s="1057"/>
      <c r="Q7" s="1111">
        <v>13215</v>
      </c>
      <c r="R7" s="1112">
        <v>13215</v>
      </c>
      <c r="S7" s="1112">
        <v>13215</v>
      </c>
      <c r="T7" s="1112">
        <v>13215</v>
      </c>
      <c r="U7" s="1112">
        <v>13215</v>
      </c>
      <c r="V7" s="1112">
        <v>11670</v>
      </c>
      <c r="W7" s="1112">
        <v>11670</v>
      </c>
      <c r="X7" s="1112">
        <v>11670</v>
      </c>
      <c r="Y7" s="1112">
        <v>11670</v>
      </c>
      <c r="Z7" s="1112">
        <v>11670</v>
      </c>
      <c r="AA7" s="1112">
        <v>1545</v>
      </c>
      <c r="AB7" s="1112">
        <v>1545</v>
      </c>
      <c r="AC7" s="1112">
        <v>1545</v>
      </c>
      <c r="AD7" s="1112">
        <v>1545</v>
      </c>
      <c r="AE7" s="1113">
        <v>1545</v>
      </c>
      <c r="AF7" s="1114">
        <v>1214</v>
      </c>
      <c r="AG7" s="1115"/>
      <c r="AH7" s="1115"/>
      <c r="AI7" s="1115"/>
      <c r="AJ7" s="1116"/>
      <c r="AK7" s="1117">
        <v>3</v>
      </c>
      <c r="AL7" s="1118"/>
      <c r="AM7" s="1118"/>
      <c r="AN7" s="1118"/>
      <c r="AO7" s="1118"/>
      <c r="AP7" s="1119">
        <v>11294</v>
      </c>
      <c r="AQ7" s="1119">
        <v>11294</v>
      </c>
      <c r="AR7" s="1119">
        <v>11294</v>
      </c>
      <c r="AS7" s="1119">
        <v>11294</v>
      </c>
      <c r="AT7" s="1119">
        <v>11294</v>
      </c>
      <c r="AU7" s="1120"/>
      <c r="AV7" s="1120"/>
      <c r="AW7" s="1120"/>
      <c r="AX7" s="1120"/>
      <c r="AY7" s="1121"/>
      <c r="AZ7" s="232"/>
      <c r="BA7" s="232"/>
      <c r="BB7" s="232"/>
      <c r="BC7" s="232"/>
      <c r="BD7" s="232"/>
      <c r="BE7" s="233"/>
      <c r="BF7" s="233"/>
      <c r="BG7" s="233"/>
      <c r="BH7" s="233"/>
      <c r="BI7" s="233"/>
      <c r="BJ7" s="233"/>
      <c r="BK7" s="233"/>
      <c r="BL7" s="233"/>
      <c r="BM7" s="233"/>
      <c r="BN7" s="233"/>
      <c r="BO7" s="233"/>
      <c r="BP7" s="233"/>
      <c r="BQ7" s="236">
        <v>1</v>
      </c>
      <c r="BR7" s="237"/>
      <c r="BS7" s="1108" t="s">
        <v>587</v>
      </c>
      <c r="BT7" s="1109"/>
      <c r="BU7" s="1109"/>
      <c r="BV7" s="1109"/>
      <c r="BW7" s="1109"/>
      <c r="BX7" s="1109"/>
      <c r="BY7" s="1109"/>
      <c r="BZ7" s="1109"/>
      <c r="CA7" s="1109"/>
      <c r="CB7" s="1109"/>
      <c r="CC7" s="1109"/>
      <c r="CD7" s="1109"/>
      <c r="CE7" s="1109"/>
      <c r="CF7" s="1109"/>
      <c r="CG7" s="1122"/>
      <c r="CH7" s="1105">
        <v>-2</v>
      </c>
      <c r="CI7" s="1106">
        <v>-2.3660000000000001</v>
      </c>
      <c r="CJ7" s="1106">
        <v>-2.3660000000000001</v>
      </c>
      <c r="CK7" s="1106">
        <v>-2.3660000000000001</v>
      </c>
      <c r="CL7" s="1107">
        <v>-2.3660000000000001</v>
      </c>
      <c r="CM7" s="1105">
        <v>17</v>
      </c>
      <c r="CN7" s="1106"/>
      <c r="CO7" s="1106"/>
      <c r="CP7" s="1106"/>
      <c r="CQ7" s="1107"/>
      <c r="CR7" s="1105">
        <v>2</v>
      </c>
      <c r="CS7" s="1106"/>
      <c r="CT7" s="1106"/>
      <c r="CU7" s="1106"/>
      <c r="CV7" s="1107"/>
      <c r="CW7" s="1105">
        <v>18</v>
      </c>
      <c r="CX7" s="1106"/>
      <c r="CY7" s="1106"/>
      <c r="CZ7" s="1106"/>
      <c r="DA7" s="1107"/>
      <c r="DB7" s="1105" t="s">
        <v>581</v>
      </c>
      <c r="DC7" s="1106"/>
      <c r="DD7" s="1106"/>
      <c r="DE7" s="1106"/>
      <c r="DF7" s="1107"/>
      <c r="DG7" s="1105" t="s">
        <v>581</v>
      </c>
      <c r="DH7" s="1106"/>
      <c r="DI7" s="1106"/>
      <c r="DJ7" s="1106"/>
      <c r="DK7" s="1107"/>
      <c r="DL7" s="1105" t="s">
        <v>581</v>
      </c>
      <c r="DM7" s="1106"/>
      <c r="DN7" s="1106"/>
      <c r="DO7" s="1106"/>
      <c r="DP7" s="1107"/>
      <c r="DQ7" s="1105" t="s">
        <v>581</v>
      </c>
      <c r="DR7" s="1106"/>
      <c r="DS7" s="1106"/>
      <c r="DT7" s="1106"/>
      <c r="DU7" s="1107"/>
      <c r="DV7" s="1108"/>
      <c r="DW7" s="1109"/>
      <c r="DX7" s="1109"/>
      <c r="DY7" s="1109"/>
      <c r="DZ7" s="1110"/>
      <c r="EA7" s="234"/>
    </row>
    <row r="8" spans="1:131" s="235" customFormat="1" ht="26.25" customHeight="1" x14ac:dyDescent="0.15">
      <c r="A8" s="238">
        <v>2</v>
      </c>
      <c r="B8" s="1034"/>
      <c r="C8" s="1035"/>
      <c r="D8" s="1035"/>
      <c r="E8" s="1035"/>
      <c r="F8" s="1035"/>
      <c r="G8" s="1035"/>
      <c r="H8" s="1035"/>
      <c r="I8" s="1035"/>
      <c r="J8" s="1035"/>
      <c r="K8" s="1035"/>
      <c r="L8" s="1035"/>
      <c r="M8" s="1035"/>
      <c r="N8" s="1035"/>
      <c r="O8" s="1035"/>
      <c r="P8" s="1036"/>
      <c r="Q8" s="1042"/>
      <c r="R8" s="1043"/>
      <c r="S8" s="1043"/>
      <c r="T8" s="1043"/>
      <c r="U8" s="1043"/>
      <c r="V8" s="1043"/>
      <c r="W8" s="1043"/>
      <c r="X8" s="1043"/>
      <c r="Y8" s="1043"/>
      <c r="Z8" s="1043"/>
      <c r="AA8" s="1043"/>
      <c r="AB8" s="1043"/>
      <c r="AC8" s="1043"/>
      <c r="AD8" s="1043"/>
      <c r="AE8" s="1044"/>
      <c r="AF8" s="1039"/>
      <c r="AG8" s="1040"/>
      <c r="AH8" s="1040"/>
      <c r="AI8" s="1040"/>
      <c r="AJ8" s="1041"/>
      <c r="AK8" s="1089"/>
      <c r="AL8" s="1090"/>
      <c r="AM8" s="1090"/>
      <c r="AN8" s="1090"/>
      <c r="AO8" s="1090"/>
      <c r="AP8" s="1090"/>
      <c r="AQ8" s="1090"/>
      <c r="AR8" s="1090"/>
      <c r="AS8" s="1090"/>
      <c r="AT8" s="1090"/>
      <c r="AU8" s="1091"/>
      <c r="AV8" s="1091"/>
      <c r="AW8" s="1091"/>
      <c r="AX8" s="1091"/>
      <c r="AY8" s="1092"/>
      <c r="AZ8" s="232"/>
      <c r="BA8" s="232"/>
      <c r="BB8" s="232"/>
      <c r="BC8" s="232"/>
      <c r="BD8" s="232"/>
      <c r="BE8" s="233"/>
      <c r="BF8" s="233"/>
      <c r="BG8" s="233"/>
      <c r="BH8" s="233"/>
      <c r="BI8" s="233"/>
      <c r="BJ8" s="233"/>
      <c r="BK8" s="233"/>
      <c r="BL8" s="233"/>
      <c r="BM8" s="233"/>
      <c r="BN8" s="233"/>
      <c r="BO8" s="233"/>
      <c r="BP8" s="233"/>
      <c r="BQ8" s="238">
        <v>2</v>
      </c>
      <c r="BR8" s="239"/>
      <c r="BS8" s="996"/>
      <c r="BT8" s="997"/>
      <c r="BU8" s="997"/>
      <c r="BV8" s="997"/>
      <c r="BW8" s="997"/>
      <c r="BX8" s="997"/>
      <c r="BY8" s="997"/>
      <c r="BZ8" s="997"/>
      <c r="CA8" s="997"/>
      <c r="CB8" s="997"/>
      <c r="CC8" s="997"/>
      <c r="CD8" s="997"/>
      <c r="CE8" s="997"/>
      <c r="CF8" s="997"/>
      <c r="CG8" s="1018"/>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34"/>
    </row>
    <row r="9" spans="1:131" s="235" customFormat="1" ht="26.25" customHeight="1" x14ac:dyDescent="0.15">
      <c r="A9" s="238">
        <v>3</v>
      </c>
      <c r="B9" s="1034"/>
      <c r="C9" s="1035"/>
      <c r="D9" s="1035"/>
      <c r="E9" s="1035"/>
      <c r="F9" s="1035"/>
      <c r="G9" s="1035"/>
      <c r="H9" s="1035"/>
      <c r="I9" s="1035"/>
      <c r="J9" s="1035"/>
      <c r="K9" s="1035"/>
      <c r="L9" s="1035"/>
      <c r="M9" s="1035"/>
      <c r="N9" s="1035"/>
      <c r="O9" s="1035"/>
      <c r="P9" s="1036"/>
      <c r="Q9" s="1042"/>
      <c r="R9" s="1043"/>
      <c r="S9" s="1043"/>
      <c r="T9" s="1043"/>
      <c r="U9" s="1043"/>
      <c r="V9" s="1043"/>
      <c r="W9" s="1043"/>
      <c r="X9" s="1043"/>
      <c r="Y9" s="1043"/>
      <c r="Z9" s="1043"/>
      <c r="AA9" s="1043"/>
      <c r="AB9" s="1043"/>
      <c r="AC9" s="1043"/>
      <c r="AD9" s="1043"/>
      <c r="AE9" s="1044"/>
      <c r="AF9" s="1039"/>
      <c r="AG9" s="1040"/>
      <c r="AH9" s="1040"/>
      <c r="AI9" s="1040"/>
      <c r="AJ9" s="1041"/>
      <c r="AK9" s="1089"/>
      <c r="AL9" s="1090"/>
      <c r="AM9" s="1090"/>
      <c r="AN9" s="1090"/>
      <c r="AO9" s="1090"/>
      <c r="AP9" s="1090"/>
      <c r="AQ9" s="1090"/>
      <c r="AR9" s="1090"/>
      <c r="AS9" s="1090"/>
      <c r="AT9" s="1090"/>
      <c r="AU9" s="1091"/>
      <c r="AV9" s="1091"/>
      <c r="AW9" s="1091"/>
      <c r="AX9" s="1091"/>
      <c r="AY9" s="1092"/>
      <c r="AZ9" s="232"/>
      <c r="BA9" s="232"/>
      <c r="BB9" s="232"/>
      <c r="BC9" s="232"/>
      <c r="BD9" s="232"/>
      <c r="BE9" s="233"/>
      <c r="BF9" s="233"/>
      <c r="BG9" s="233"/>
      <c r="BH9" s="233"/>
      <c r="BI9" s="233"/>
      <c r="BJ9" s="233"/>
      <c r="BK9" s="233"/>
      <c r="BL9" s="233"/>
      <c r="BM9" s="233"/>
      <c r="BN9" s="233"/>
      <c r="BO9" s="233"/>
      <c r="BP9" s="233"/>
      <c r="BQ9" s="238">
        <v>3</v>
      </c>
      <c r="BR9" s="239"/>
      <c r="BS9" s="996"/>
      <c r="BT9" s="997"/>
      <c r="BU9" s="997"/>
      <c r="BV9" s="997"/>
      <c r="BW9" s="997"/>
      <c r="BX9" s="997"/>
      <c r="BY9" s="997"/>
      <c r="BZ9" s="997"/>
      <c r="CA9" s="997"/>
      <c r="CB9" s="997"/>
      <c r="CC9" s="997"/>
      <c r="CD9" s="997"/>
      <c r="CE9" s="997"/>
      <c r="CF9" s="997"/>
      <c r="CG9" s="1018"/>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34"/>
    </row>
    <row r="10" spans="1:131" s="235" customFormat="1" ht="26.25" customHeight="1" x14ac:dyDescent="0.15">
      <c r="A10" s="238">
        <v>4</v>
      </c>
      <c r="B10" s="1034"/>
      <c r="C10" s="1035"/>
      <c r="D10" s="1035"/>
      <c r="E10" s="1035"/>
      <c r="F10" s="1035"/>
      <c r="G10" s="1035"/>
      <c r="H10" s="1035"/>
      <c r="I10" s="1035"/>
      <c r="J10" s="1035"/>
      <c r="K10" s="1035"/>
      <c r="L10" s="1035"/>
      <c r="M10" s="1035"/>
      <c r="N10" s="1035"/>
      <c r="O10" s="1035"/>
      <c r="P10" s="1036"/>
      <c r="Q10" s="1042"/>
      <c r="R10" s="1043"/>
      <c r="S10" s="1043"/>
      <c r="T10" s="1043"/>
      <c r="U10" s="1043"/>
      <c r="V10" s="1043"/>
      <c r="W10" s="1043"/>
      <c r="X10" s="1043"/>
      <c r="Y10" s="1043"/>
      <c r="Z10" s="1043"/>
      <c r="AA10" s="1043"/>
      <c r="AB10" s="1043"/>
      <c r="AC10" s="1043"/>
      <c r="AD10" s="1043"/>
      <c r="AE10" s="1044"/>
      <c r="AF10" s="1039"/>
      <c r="AG10" s="1040"/>
      <c r="AH10" s="1040"/>
      <c r="AI10" s="1040"/>
      <c r="AJ10" s="1041"/>
      <c r="AK10" s="1089"/>
      <c r="AL10" s="1090"/>
      <c r="AM10" s="1090"/>
      <c r="AN10" s="1090"/>
      <c r="AO10" s="1090"/>
      <c r="AP10" s="1090"/>
      <c r="AQ10" s="1090"/>
      <c r="AR10" s="1090"/>
      <c r="AS10" s="1090"/>
      <c r="AT10" s="1090"/>
      <c r="AU10" s="1091"/>
      <c r="AV10" s="1091"/>
      <c r="AW10" s="1091"/>
      <c r="AX10" s="1091"/>
      <c r="AY10" s="1092"/>
      <c r="AZ10" s="232"/>
      <c r="BA10" s="232"/>
      <c r="BB10" s="232"/>
      <c r="BC10" s="232"/>
      <c r="BD10" s="232"/>
      <c r="BE10" s="233"/>
      <c r="BF10" s="233"/>
      <c r="BG10" s="233"/>
      <c r="BH10" s="233"/>
      <c r="BI10" s="233"/>
      <c r="BJ10" s="233"/>
      <c r="BK10" s="233"/>
      <c r="BL10" s="233"/>
      <c r="BM10" s="233"/>
      <c r="BN10" s="233"/>
      <c r="BO10" s="233"/>
      <c r="BP10" s="233"/>
      <c r="BQ10" s="238">
        <v>4</v>
      </c>
      <c r="BR10" s="239"/>
      <c r="BS10" s="996"/>
      <c r="BT10" s="997"/>
      <c r="BU10" s="997"/>
      <c r="BV10" s="997"/>
      <c r="BW10" s="997"/>
      <c r="BX10" s="997"/>
      <c r="BY10" s="997"/>
      <c r="BZ10" s="997"/>
      <c r="CA10" s="997"/>
      <c r="CB10" s="997"/>
      <c r="CC10" s="997"/>
      <c r="CD10" s="997"/>
      <c r="CE10" s="997"/>
      <c r="CF10" s="997"/>
      <c r="CG10" s="1018"/>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34"/>
    </row>
    <row r="11" spans="1:131" s="235" customFormat="1" ht="26.25" customHeight="1" x14ac:dyDescent="0.15">
      <c r="A11" s="238">
        <v>5</v>
      </c>
      <c r="B11" s="1034"/>
      <c r="C11" s="1035"/>
      <c r="D11" s="1035"/>
      <c r="E11" s="1035"/>
      <c r="F11" s="1035"/>
      <c r="G11" s="1035"/>
      <c r="H11" s="1035"/>
      <c r="I11" s="1035"/>
      <c r="J11" s="1035"/>
      <c r="K11" s="1035"/>
      <c r="L11" s="1035"/>
      <c r="M11" s="1035"/>
      <c r="N11" s="1035"/>
      <c r="O11" s="1035"/>
      <c r="P11" s="1036"/>
      <c r="Q11" s="1042"/>
      <c r="R11" s="1043"/>
      <c r="S11" s="1043"/>
      <c r="T11" s="1043"/>
      <c r="U11" s="1043"/>
      <c r="V11" s="1043"/>
      <c r="W11" s="1043"/>
      <c r="X11" s="1043"/>
      <c r="Y11" s="1043"/>
      <c r="Z11" s="1043"/>
      <c r="AA11" s="1043"/>
      <c r="AB11" s="1043"/>
      <c r="AC11" s="1043"/>
      <c r="AD11" s="1043"/>
      <c r="AE11" s="1044"/>
      <c r="AF11" s="1039"/>
      <c r="AG11" s="1040"/>
      <c r="AH11" s="1040"/>
      <c r="AI11" s="1040"/>
      <c r="AJ11" s="1041"/>
      <c r="AK11" s="1089"/>
      <c r="AL11" s="1090"/>
      <c r="AM11" s="1090"/>
      <c r="AN11" s="1090"/>
      <c r="AO11" s="1090"/>
      <c r="AP11" s="1090"/>
      <c r="AQ11" s="1090"/>
      <c r="AR11" s="1090"/>
      <c r="AS11" s="1090"/>
      <c r="AT11" s="1090"/>
      <c r="AU11" s="1091"/>
      <c r="AV11" s="1091"/>
      <c r="AW11" s="1091"/>
      <c r="AX11" s="1091"/>
      <c r="AY11" s="1092"/>
      <c r="AZ11" s="232"/>
      <c r="BA11" s="232"/>
      <c r="BB11" s="232"/>
      <c r="BC11" s="232"/>
      <c r="BD11" s="232"/>
      <c r="BE11" s="233"/>
      <c r="BF11" s="233"/>
      <c r="BG11" s="233"/>
      <c r="BH11" s="233"/>
      <c r="BI11" s="233"/>
      <c r="BJ11" s="233"/>
      <c r="BK11" s="233"/>
      <c r="BL11" s="233"/>
      <c r="BM11" s="233"/>
      <c r="BN11" s="233"/>
      <c r="BO11" s="233"/>
      <c r="BP11" s="233"/>
      <c r="BQ11" s="238">
        <v>5</v>
      </c>
      <c r="BR11" s="239"/>
      <c r="BS11" s="996"/>
      <c r="BT11" s="997"/>
      <c r="BU11" s="997"/>
      <c r="BV11" s="997"/>
      <c r="BW11" s="997"/>
      <c r="BX11" s="997"/>
      <c r="BY11" s="997"/>
      <c r="BZ11" s="997"/>
      <c r="CA11" s="997"/>
      <c r="CB11" s="997"/>
      <c r="CC11" s="997"/>
      <c r="CD11" s="997"/>
      <c r="CE11" s="997"/>
      <c r="CF11" s="997"/>
      <c r="CG11" s="1018"/>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34"/>
    </row>
    <row r="12" spans="1:131" s="235" customFormat="1" ht="26.25" customHeight="1" x14ac:dyDescent="0.15">
      <c r="A12" s="238">
        <v>6</v>
      </c>
      <c r="B12" s="1034"/>
      <c r="C12" s="1035"/>
      <c r="D12" s="1035"/>
      <c r="E12" s="1035"/>
      <c r="F12" s="1035"/>
      <c r="G12" s="1035"/>
      <c r="H12" s="1035"/>
      <c r="I12" s="1035"/>
      <c r="J12" s="1035"/>
      <c r="K12" s="1035"/>
      <c r="L12" s="1035"/>
      <c r="M12" s="1035"/>
      <c r="N12" s="1035"/>
      <c r="O12" s="1035"/>
      <c r="P12" s="1036"/>
      <c r="Q12" s="1042"/>
      <c r="R12" s="1043"/>
      <c r="S12" s="1043"/>
      <c r="T12" s="1043"/>
      <c r="U12" s="1043"/>
      <c r="V12" s="1043"/>
      <c r="W12" s="1043"/>
      <c r="X12" s="1043"/>
      <c r="Y12" s="1043"/>
      <c r="Z12" s="1043"/>
      <c r="AA12" s="1043"/>
      <c r="AB12" s="1043"/>
      <c r="AC12" s="1043"/>
      <c r="AD12" s="1043"/>
      <c r="AE12" s="1044"/>
      <c r="AF12" s="1039"/>
      <c r="AG12" s="1040"/>
      <c r="AH12" s="1040"/>
      <c r="AI12" s="1040"/>
      <c r="AJ12" s="1041"/>
      <c r="AK12" s="1089"/>
      <c r="AL12" s="1090"/>
      <c r="AM12" s="1090"/>
      <c r="AN12" s="1090"/>
      <c r="AO12" s="1090"/>
      <c r="AP12" s="1090"/>
      <c r="AQ12" s="1090"/>
      <c r="AR12" s="1090"/>
      <c r="AS12" s="1090"/>
      <c r="AT12" s="1090"/>
      <c r="AU12" s="1091"/>
      <c r="AV12" s="1091"/>
      <c r="AW12" s="1091"/>
      <c r="AX12" s="1091"/>
      <c r="AY12" s="1092"/>
      <c r="AZ12" s="232"/>
      <c r="BA12" s="232"/>
      <c r="BB12" s="232"/>
      <c r="BC12" s="232"/>
      <c r="BD12" s="232"/>
      <c r="BE12" s="233"/>
      <c r="BF12" s="233"/>
      <c r="BG12" s="233"/>
      <c r="BH12" s="233"/>
      <c r="BI12" s="233"/>
      <c r="BJ12" s="233"/>
      <c r="BK12" s="233"/>
      <c r="BL12" s="233"/>
      <c r="BM12" s="233"/>
      <c r="BN12" s="233"/>
      <c r="BO12" s="233"/>
      <c r="BP12" s="233"/>
      <c r="BQ12" s="238">
        <v>6</v>
      </c>
      <c r="BR12" s="239"/>
      <c r="BS12" s="996"/>
      <c r="BT12" s="997"/>
      <c r="BU12" s="997"/>
      <c r="BV12" s="997"/>
      <c r="BW12" s="997"/>
      <c r="BX12" s="997"/>
      <c r="BY12" s="997"/>
      <c r="BZ12" s="997"/>
      <c r="CA12" s="997"/>
      <c r="CB12" s="997"/>
      <c r="CC12" s="997"/>
      <c r="CD12" s="997"/>
      <c r="CE12" s="997"/>
      <c r="CF12" s="997"/>
      <c r="CG12" s="1018"/>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34"/>
    </row>
    <row r="13" spans="1:131" s="235" customFormat="1" ht="26.25" customHeight="1" x14ac:dyDescent="0.15">
      <c r="A13" s="238">
        <v>7</v>
      </c>
      <c r="B13" s="1034"/>
      <c r="C13" s="1035"/>
      <c r="D13" s="1035"/>
      <c r="E13" s="1035"/>
      <c r="F13" s="1035"/>
      <c r="G13" s="1035"/>
      <c r="H13" s="1035"/>
      <c r="I13" s="1035"/>
      <c r="J13" s="1035"/>
      <c r="K13" s="1035"/>
      <c r="L13" s="1035"/>
      <c r="M13" s="1035"/>
      <c r="N13" s="1035"/>
      <c r="O13" s="1035"/>
      <c r="P13" s="1036"/>
      <c r="Q13" s="1042"/>
      <c r="R13" s="1043"/>
      <c r="S13" s="1043"/>
      <c r="T13" s="1043"/>
      <c r="U13" s="1043"/>
      <c r="V13" s="1043"/>
      <c r="W13" s="1043"/>
      <c r="X13" s="1043"/>
      <c r="Y13" s="1043"/>
      <c r="Z13" s="1043"/>
      <c r="AA13" s="1043"/>
      <c r="AB13" s="1043"/>
      <c r="AC13" s="1043"/>
      <c r="AD13" s="1043"/>
      <c r="AE13" s="1044"/>
      <c r="AF13" s="1039"/>
      <c r="AG13" s="1040"/>
      <c r="AH13" s="1040"/>
      <c r="AI13" s="1040"/>
      <c r="AJ13" s="1041"/>
      <c r="AK13" s="1089"/>
      <c r="AL13" s="1090"/>
      <c r="AM13" s="1090"/>
      <c r="AN13" s="1090"/>
      <c r="AO13" s="1090"/>
      <c r="AP13" s="1090"/>
      <c r="AQ13" s="1090"/>
      <c r="AR13" s="1090"/>
      <c r="AS13" s="1090"/>
      <c r="AT13" s="1090"/>
      <c r="AU13" s="1091"/>
      <c r="AV13" s="1091"/>
      <c r="AW13" s="1091"/>
      <c r="AX13" s="1091"/>
      <c r="AY13" s="1092"/>
      <c r="AZ13" s="232"/>
      <c r="BA13" s="232"/>
      <c r="BB13" s="232"/>
      <c r="BC13" s="232"/>
      <c r="BD13" s="232"/>
      <c r="BE13" s="233"/>
      <c r="BF13" s="233"/>
      <c r="BG13" s="233"/>
      <c r="BH13" s="233"/>
      <c r="BI13" s="233"/>
      <c r="BJ13" s="233"/>
      <c r="BK13" s="233"/>
      <c r="BL13" s="233"/>
      <c r="BM13" s="233"/>
      <c r="BN13" s="233"/>
      <c r="BO13" s="233"/>
      <c r="BP13" s="233"/>
      <c r="BQ13" s="238">
        <v>7</v>
      </c>
      <c r="BR13" s="239"/>
      <c r="BS13" s="996"/>
      <c r="BT13" s="997"/>
      <c r="BU13" s="997"/>
      <c r="BV13" s="997"/>
      <c r="BW13" s="997"/>
      <c r="BX13" s="997"/>
      <c r="BY13" s="997"/>
      <c r="BZ13" s="997"/>
      <c r="CA13" s="997"/>
      <c r="CB13" s="997"/>
      <c r="CC13" s="997"/>
      <c r="CD13" s="997"/>
      <c r="CE13" s="997"/>
      <c r="CF13" s="997"/>
      <c r="CG13" s="1018"/>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34"/>
    </row>
    <row r="14" spans="1:131" s="235" customFormat="1" ht="26.25" customHeight="1" x14ac:dyDescent="0.15">
      <c r="A14" s="238">
        <v>8</v>
      </c>
      <c r="B14" s="1034"/>
      <c r="C14" s="1035"/>
      <c r="D14" s="1035"/>
      <c r="E14" s="1035"/>
      <c r="F14" s="1035"/>
      <c r="G14" s="1035"/>
      <c r="H14" s="1035"/>
      <c r="I14" s="1035"/>
      <c r="J14" s="1035"/>
      <c r="K14" s="1035"/>
      <c r="L14" s="1035"/>
      <c r="M14" s="1035"/>
      <c r="N14" s="1035"/>
      <c r="O14" s="1035"/>
      <c r="P14" s="1036"/>
      <c r="Q14" s="1042"/>
      <c r="R14" s="1043"/>
      <c r="S14" s="1043"/>
      <c r="T14" s="1043"/>
      <c r="U14" s="1043"/>
      <c r="V14" s="1043"/>
      <c r="W14" s="1043"/>
      <c r="X14" s="1043"/>
      <c r="Y14" s="1043"/>
      <c r="Z14" s="1043"/>
      <c r="AA14" s="1043"/>
      <c r="AB14" s="1043"/>
      <c r="AC14" s="1043"/>
      <c r="AD14" s="1043"/>
      <c r="AE14" s="1044"/>
      <c r="AF14" s="1039"/>
      <c r="AG14" s="1040"/>
      <c r="AH14" s="1040"/>
      <c r="AI14" s="1040"/>
      <c r="AJ14" s="1041"/>
      <c r="AK14" s="1089"/>
      <c r="AL14" s="1090"/>
      <c r="AM14" s="1090"/>
      <c r="AN14" s="1090"/>
      <c r="AO14" s="1090"/>
      <c r="AP14" s="1090"/>
      <c r="AQ14" s="1090"/>
      <c r="AR14" s="1090"/>
      <c r="AS14" s="1090"/>
      <c r="AT14" s="1090"/>
      <c r="AU14" s="1091"/>
      <c r="AV14" s="1091"/>
      <c r="AW14" s="1091"/>
      <c r="AX14" s="1091"/>
      <c r="AY14" s="1092"/>
      <c r="AZ14" s="232"/>
      <c r="BA14" s="232"/>
      <c r="BB14" s="232"/>
      <c r="BC14" s="232"/>
      <c r="BD14" s="232"/>
      <c r="BE14" s="233"/>
      <c r="BF14" s="233"/>
      <c r="BG14" s="233"/>
      <c r="BH14" s="233"/>
      <c r="BI14" s="233"/>
      <c r="BJ14" s="233"/>
      <c r="BK14" s="233"/>
      <c r="BL14" s="233"/>
      <c r="BM14" s="233"/>
      <c r="BN14" s="233"/>
      <c r="BO14" s="233"/>
      <c r="BP14" s="233"/>
      <c r="BQ14" s="238">
        <v>8</v>
      </c>
      <c r="BR14" s="239"/>
      <c r="BS14" s="996"/>
      <c r="BT14" s="997"/>
      <c r="BU14" s="997"/>
      <c r="BV14" s="997"/>
      <c r="BW14" s="997"/>
      <c r="BX14" s="997"/>
      <c r="BY14" s="997"/>
      <c r="BZ14" s="997"/>
      <c r="CA14" s="997"/>
      <c r="CB14" s="997"/>
      <c r="CC14" s="997"/>
      <c r="CD14" s="997"/>
      <c r="CE14" s="997"/>
      <c r="CF14" s="997"/>
      <c r="CG14" s="1018"/>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34"/>
    </row>
    <row r="15" spans="1:131" s="235" customFormat="1" ht="26.25" customHeight="1" x14ac:dyDescent="0.15">
      <c r="A15" s="238">
        <v>9</v>
      </c>
      <c r="B15" s="1034"/>
      <c r="C15" s="1035"/>
      <c r="D15" s="1035"/>
      <c r="E15" s="1035"/>
      <c r="F15" s="1035"/>
      <c r="G15" s="1035"/>
      <c r="H15" s="1035"/>
      <c r="I15" s="1035"/>
      <c r="J15" s="1035"/>
      <c r="K15" s="1035"/>
      <c r="L15" s="1035"/>
      <c r="M15" s="1035"/>
      <c r="N15" s="1035"/>
      <c r="O15" s="1035"/>
      <c r="P15" s="1036"/>
      <c r="Q15" s="1042"/>
      <c r="R15" s="1043"/>
      <c r="S15" s="1043"/>
      <c r="T15" s="1043"/>
      <c r="U15" s="1043"/>
      <c r="V15" s="1043"/>
      <c r="W15" s="1043"/>
      <c r="X15" s="1043"/>
      <c r="Y15" s="1043"/>
      <c r="Z15" s="1043"/>
      <c r="AA15" s="1043"/>
      <c r="AB15" s="1043"/>
      <c r="AC15" s="1043"/>
      <c r="AD15" s="1043"/>
      <c r="AE15" s="1044"/>
      <c r="AF15" s="1039"/>
      <c r="AG15" s="1040"/>
      <c r="AH15" s="1040"/>
      <c r="AI15" s="1040"/>
      <c r="AJ15" s="1041"/>
      <c r="AK15" s="1089"/>
      <c r="AL15" s="1090"/>
      <c r="AM15" s="1090"/>
      <c r="AN15" s="1090"/>
      <c r="AO15" s="1090"/>
      <c r="AP15" s="1090"/>
      <c r="AQ15" s="1090"/>
      <c r="AR15" s="1090"/>
      <c r="AS15" s="1090"/>
      <c r="AT15" s="1090"/>
      <c r="AU15" s="1091"/>
      <c r="AV15" s="1091"/>
      <c r="AW15" s="1091"/>
      <c r="AX15" s="1091"/>
      <c r="AY15" s="1092"/>
      <c r="AZ15" s="232"/>
      <c r="BA15" s="232"/>
      <c r="BB15" s="232"/>
      <c r="BC15" s="232"/>
      <c r="BD15" s="232"/>
      <c r="BE15" s="233"/>
      <c r="BF15" s="233"/>
      <c r="BG15" s="233"/>
      <c r="BH15" s="233"/>
      <c r="BI15" s="233"/>
      <c r="BJ15" s="233"/>
      <c r="BK15" s="233"/>
      <c r="BL15" s="233"/>
      <c r="BM15" s="233"/>
      <c r="BN15" s="233"/>
      <c r="BO15" s="233"/>
      <c r="BP15" s="233"/>
      <c r="BQ15" s="238">
        <v>9</v>
      </c>
      <c r="BR15" s="239"/>
      <c r="BS15" s="996"/>
      <c r="BT15" s="997"/>
      <c r="BU15" s="997"/>
      <c r="BV15" s="997"/>
      <c r="BW15" s="997"/>
      <c r="BX15" s="997"/>
      <c r="BY15" s="997"/>
      <c r="BZ15" s="997"/>
      <c r="CA15" s="997"/>
      <c r="CB15" s="997"/>
      <c r="CC15" s="997"/>
      <c r="CD15" s="997"/>
      <c r="CE15" s="997"/>
      <c r="CF15" s="997"/>
      <c r="CG15" s="1018"/>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34"/>
    </row>
    <row r="16" spans="1:131" s="235" customFormat="1" ht="26.25" customHeight="1" x14ac:dyDescent="0.15">
      <c r="A16" s="238">
        <v>10</v>
      </c>
      <c r="B16" s="1034"/>
      <c r="C16" s="1035"/>
      <c r="D16" s="1035"/>
      <c r="E16" s="1035"/>
      <c r="F16" s="1035"/>
      <c r="G16" s="1035"/>
      <c r="H16" s="1035"/>
      <c r="I16" s="1035"/>
      <c r="J16" s="1035"/>
      <c r="K16" s="1035"/>
      <c r="L16" s="1035"/>
      <c r="M16" s="1035"/>
      <c r="N16" s="1035"/>
      <c r="O16" s="1035"/>
      <c r="P16" s="1036"/>
      <c r="Q16" s="1042"/>
      <c r="R16" s="1043"/>
      <c r="S16" s="1043"/>
      <c r="T16" s="1043"/>
      <c r="U16" s="1043"/>
      <c r="V16" s="1043"/>
      <c r="W16" s="1043"/>
      <c r="X16" s="1043"/>
      <c r="Y16" s="1043"/>
      <c r="Z16" s="1043"/>
      <c r="AA16" s="1043"/>
      <c r="AB16" s="1043"/>
      <c r="AC16" s="1043"/>
      <c r="AD16" s="1043"/>
      <c r="AE16" s="1044"/>
      <c r="AF16" s="1039"/>
      <c r="AG16" s="1040"/>
      <c r="AH16" s="1040"/>
      <c r="AI16" s="1040"/>
      <c r="AJ16" s="1041"/>
      <c r="AK16" s="1089"/>
      <c r="AL16" s="1090"/>
      <c r="AM16" s="1090"/>
      <c r="AN16" s="1090"/>
      <c r="AO16" s="1090"/>
      <c r="AP16" s="1090"/>
      <c r="AQ16" s="1090"/>
      <c r="AR16" s="1090"/>
      <c r="AS16" s="1090"/>
      <c r="AT16" s="1090"/>
      <c r="AU16" s="1091"/>
      <c r="AV16" s="1091"/>
      <c r="AW16" s="1091"/>
      <c r="AX16" s="1091"/>
      <c r="AY16" s="1092"/>
      <c r="AZ16" s="232"/>
      <c r="BA16" s="232"/>
      <c r="BB16" s="232"/>
      <c r="BC16" s="232"/>
      <c r="BD16" s="232"/>
      <c r="BE16" s="233"/>
      <c r="BF16" s="233"/>
      <c r="BG16" s="233"/>
      <c r="BH16" s="233"/>
      <c r="BI16" s="233"/>
      <c r="BJ16" s="233"/>
      <c r="BK16" s="233"/>
      <c r="BL16" s="233"/>
      <c r="BM16" s="233"/>
      <c r="BN16" s="233"/>
      <c r="BO16" s="233"/>
      <c r="BP16" s="233"/>
      <c r="BQ16" s="238">
        <v>10</v>
      </c>
      <c r="BR16" s="239"/>
      <c r="BS16" s="996"/>
      <c r="BT16" s="997"/>
      <c r="BU16" s="997"/>
      <c r="BV16" s="997"/>
      <c r="BW16" s="997"/>
      <c r="BX16" s="997"/>
      <c r="BY16" s="997"/>
      <c r="BZ16" s="997"/>
      <c r="CA16" s="997"/>
      <c r="CB16" s="997"/>
      <c r="CC16" s="997"/>
      <c r="CD16" s="997"/>
      <c r="CE16" s="997"/>
      <c r="CF16" s="997"/>
      <c r="CG16" s="1018"/>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34"/>
    </row>
    <row r="17" spans="1:131" s="235" customFormat="1" ht="26.25" customHeight="1" x14ac:dyDescent="0.15">
      <c r="A17" s="238">
        <v>11</v>
      </c>
      <c r="B17" s="1034"/>
      <c r="C17" s="1035"/>
      <c r="D17" s="1035"/>
      <c r="E17" s="1035"/>
      <c r="F17" s="1035"/>
      <c r="G17" s="1035"/>
      <c r="H17" s="1035"/>
      <c r="I17" s="1035"/>
      <c r="J17" s="1035"/>
      <c r="K17" s="1035"/>
      <c r="L17" s="1035"/>
      <c r="M17" s="1035"/>
      <c r="N17" s="1035"/>
      <c r="O17" s="1035"/>
      <c r="P17" s="1036"/>
      <c r="Q17" s="1042"/>
      <c r="R17" s="1043"/>
      <c r="S17" s="1043"/>
      <c r="T17" s="1043"/>
      <c r="U17" s="1043"/>
      <c r="V17" s="1043"/>
      <c r="W17" s="1043"/>
      <c r="X17" s="1043"/>
      <c r="Y17" s="1043"/>
      <c r="Z17" s="1043"/>
      <c r="AA17" s="1043"/>
      <c r="AB17" s="1043"/>
      <c r="AC17" s="1043"/>
      <c r="AD17" s="1043"/>
      <c r="AE17" s="1044"/>
      <c r="AF17" s="1039"/>
      <c r="AG17" s="1040"/>
      <c r="AH17" s="1040"/>
      <c r="AI17" s="1040"/>
      <c r="AJ17" s="1041"/>
      <c r="AK17" s="1089"/>
      <c r="AL17" s="1090"/>
      <c r="AM17" s="1090"/>
      <c r="AN17" s="1090"/>
      <c r="AO17" s="1090"/>
      <c r="AP17" s="1090"/>
      <c r="AQ17" s="1090"/>
      <c r="AR17" s="1090"/>
      <c r="AS17" s="1090"/>
      <c r="AT17" s="1090"/>
      <c r="AU17" s="1091"/>
      <c r="AV17" s="1091"/>
      <c r="AW17" s="1091"/>
      <c r="AX17" s="1091"/>
      <c r="AY17" s="1092"/>
      <c r="AZ17" s="232"/>
      <c r="BA17" s="232"/>
      <c r="BB17" s="232"/>
      <c r="BC17" s="232"/>
      <c r="BD17" s="232"/>
      <c r="BE17" s="233"/>
      <c r="BF17" s="233"/>
      <c r="BG17" s="233"/>
      <c r="BH17" s="233"/>
      <c r="BI17" s="233"/>
      <c r="BJ17" s="233"/>
      <c r="BK17" s="233"/>
      <c r="BL17" s="233"/>
      <c r="BM17" s="233"/>
      <c r="BN17" s="233"/>
      <c r="BO17" s="233"/>
      <c r="BP17" s="233"/>
      <c r="BQ17" s="238">
        <v>11</v>
      </c>
      <c r="BR17" s="239"/>
      <c r="BS17" s="996"/>
      <c r="BT17" s="997"/>
      <c r="BU17" s="997"/>
      <c r="BV17" s="997"/>
      <c r="BW17" s="997"/>
      <c r="BX17" s="997"/>
      <c r="BY17" s="997"/>
      <c r="BZ17" s="997"/>
      <c r="CA17" s="997"/>
      <c r="CB17" s="997"/>
      <c r="CC17" s="997"/>
      <c r="CD17" s="997"/>
      <c r="CE17" s="997"/>
      <c r="CF17" s="997"/>
      <c r="CG17" s="1018"/>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34"/>
    </row>
    <row r="18" spans="1:131" s="235" customFormat="1" ht="26.25" customHeight="1" x14ac:dyDescent="0.15">
      <c r="A18" s="238">
        <v>12</v>
      </c>
      <c r="B18" s="1034"/>
      <c r="C18" s="1035"/>
      <c r="D18" s="1035"/>
      <c r="E18" s="1035"/>
      <c r="F18" s="1035"/>
      <c r="G18" s="1035"/>
      <c r="H18" s="1035"/>
      <c r="I18" s="1035"/>
      <c r="J18" s="1035"/>
      <c r="K18" s="1035"/>
      <c r="L18" s="1035"/>
      <c r="M18" s="1035"/>
      <c r="N18" s="1035"/>
      <c r="O18" s="1035"/>
      <c r="P18" s="1036"/>
      <c r="Q18" s="1042"/>
      <c r="R18" s="1043"/>
      <c r="S18" s="1043"/>
      <c r="T18" s="1043"/>
      <c r="U18" s="1043"/>
      <c r="V18" s="1043"/>
      <c r="W18" s="1043"/>
      <c r="X18" s="1043"/>
      <c r="Y18" s="1043"/>
      <c r="Z18" s="1043"/>
      <c r="AA18" s="1043"/>
      <c r="AB18" s="1043"/>
      <c r="AC18" s="1043"/>
      <c r="AD18" s="1043"/>
      <c r="AE18" s="1044"/>
      <c r="AF18" s="1039"/>
      <c r="AG18" s="1040"/>
      <c r="AH18" s="1040"/>
      <c r="AI18" s="1040"/>
      <c r="AJ18" s="1041"/>
      <c r="AK18" s="1089"/>
      <c r="AL18" s="1090"/>
      <c r="AM18" s="1090"/>
      <c r="AN18" s="1090"/>
      <c r="AO18" s="1090"/>
      <c r="AP18" s="1090"/>
      <c r="AQ18" s="1090"/>
      <c r="AR18" s="1090"/>
      <c r="AS18" s="1090"/>
      <c r="AT18" s="1090"/>
      <c r="AU18" s="1091"/>
      <c r="AV18" s="1091"/>
      <c r="AW18" s="1091"/>
      <c r="AX18" s="1091"/>
      <c r="AY18" s="1092"/>
      <c r="AZ18" s="232"/>
      <c r="BA18" s="232"/>
      <c r="BB18" s="232"/>
      <c r="BC18" s="232"/>
      <c r="BD18" s="232"/>
      <c r="BE18" s="233"/>
      <c r="BF18" s="233"/>
      <c r="BG18" s="233"/>
      <c r="BH18" s="233"/>
      <c r="BI18" s="233"/>
      <c r="BJ18" s="233"/>
      <c r="BK18" s="233"/>
      <c r="BL18" s="233"/>
      <c r="BM18" s="233"/>
      <c r="BN18" s="233"/>
      <c r="BO18" s="233"/>
      <c r="BP18" s="233"/>
      <c r="BQ18" s="238">
        <v>12</v>
      </c>
      <c r="BR18" s="239"/>
      <c r="BS18" s="996"/>
      <c r="BT18" s="997"/>
      <c r="BU18" s="997"/>
      <c r="BV18" s="997"/>
      <c r="BW18" s="997"/>
      <c r="BX18" s="997"/>
      <c r="BY18" s="997"/>
      <c r="BZ18" s="997"/>
      <c r="CA18" s="997"/>
      <c r="CB18" s="997"/>
      <c r="CC18" s="997"/>
      <c r="CD18" s="997"/>
      <c r="CE18" s="997"/>
      <c r="CF18" s="997"/>
      <c r="CG18" s="1018"/>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34"/>
    </row>
    <row r="19" spans="1:131" s="235" customFormat="1" ht="26.25" customHeight="1" x14ac:dyDescent="0.15">
      <c r="A19" s="238">
        <v>13</v>
      </c>
      <c r="B19" s="1034"/>
      <c r="C19" s="1035"/>
      <c r="D19" s="1035"/>
      <c r="E19" s="1035"/>
      <c r="F19" s="1035"/>
      <c r="G19" s="1035"/>
      <c r="H19" s="1035"/>
      <c r="I19" s="1035"/>
      <c r="J19" s="1035"/>
      <c r="K19" s="1035"/>
      <c r="L19" s="1035"/>
      <c r="M19" s="1035"/>
      <c r="N19" s="1035"/>
      <c r="O19" s="1035"/>
      <c r="P19" s="1036"/>
      <c r="Q19" s="1042"/>
      <c r="R19" s="1043"/>
      <c r="S19" s="1043"/>
      <c r="T19" s="1043"/>
      <c r="U19" s="1043"/>
      <c r="V19" s="1043"/>
      <c r="W19" s="1043"/>
      <c r="X19" s="1043"/>
      <c r="Y19" s="1043"/>
      <c r="Z19" s="1043"/>
      <c r="AA19" s="1043"/>
      <c r="AB19" s="1043"/>
      <c r="AC19" s="1043"/>
      <c r="AD19" s="1043"/>
      <c r="AE19" s="1044"/>
      <c r="AF19" s="1039"/>
      <c r="AG19" s="1040"/>
      <c r="AH19" s="1040"/>
      <c r="AI19" s="1040"/>
      <c r="AJ19" s="1041"/>
      <c r="AK19" s="1089"/>
      <c r="AL19" s="1090"/>
      <c r="AM19" s="1090"/>
      <c r="AN19" s="1090"/>
      <c r="AO19" s="1090"/>
      <c r="AP19" s="1090"/>
      <c r="AQ19" s="1090"/>
      <c r="AR19" s="1090"/>
      <c r="AS19" s="1090"/>
      <c r="AT19" s="1090"/>
      <c r="AU19" s="1091"/>
      <c r="AV19" s="1091"/>
      <c r="AW19" s="1091"/>
      <c r="AX19" s="1091"/>
      <c r="AY19" s="1092"/>
      <c r="AZ19" s="232"/>
      <c r="BA19" s="232"/>
      <c r="BB19" s="232"/>
      <c r="BC19" s="232"/>
      <c r="BD19" s="232"/>
      <c r="BE19" s="233"/>
      <c r="BF19" s="233"/>
      <c r="BG19" s="233"/>
      <c r="BH19" s="233"/>
      <c r="BI19" s="233"/>
      <c r="BJ19" s="233"/>
      <c r="BK19" s="233"/>
      <c r="BL19" s="233"/>
      <c r="BM19" s="233"/>
      <c r="BN19" s="233"/>
      <c r="BO19" s="233"/>
      <c r="BP19" s="233"/>
      <c r="BQ19" s="238">
        <v>13</v>
      </c>
      <c r="BR19" s="239"/>
      <c r="BS19" s="996"/>
      <c r="BT19" s="997"/>
      <c r="BU19" s="997"/>
      <c r="BV19" s="997"/>
      <c r="BW19" s="997"/>
      <c r="BX19" s="997"/>
      <c r="BY19" s="997"/>
      <c r="BZ19" s="997"/>
      <c r="CA19" s="997"/>
      <c r="CB19" s="997"/>
      <c r="CC19" s="997"/>
      <c r="CD19" s="997"/>
      <c r="CE19" s="997"/>
      <c r="CF19" s="997"/>
      <c r="CG19" s="1018"/>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34"/>
    </row>
    <row r="20" spans="1:131" s="235" customFormat="1" ht="26.25" customHeight="1" x14ac:dyDescent="0.15">
      <c r="A20" s="238">
        <v>14</v>
      </c>
      <c r="B20" s="1034"/>
      <c r="C20" s="1035"/>
      <c r="D20" s="1035"/>
      <c r="E20" s="1035"/>
      <c r="F20" s="1035"/>
      <c r="G20" s="1035"/>
      <c r="H20" s="1035"/>
      <c r="I20" s="1035"/>
      <c r="J20" s="1035"/>
      <c r="K20" s="1035"/>
      <c r="L20" s="1035"/>
      <c r="M20" s="1035"/>
      <c r="N20" s="1035"/>
      <c r="O20" s="1035"/>
      <c r="P20" s="1036"/>
      <c r="Q20" s="1042"/>
      <c r="R20" s="1043"/>
      <c r="S20" s="1043"/>
      <c r="T20" s="1043"/>
      <c r="U20" s="1043"/>
      <c r="V20" s="1043"/>
      <c r="W20" s="1043"/>
      <c r="X20" s="1043"/>
      <c r="Y20" s="1043"/>
      <c r="Z20" s="1043"/>
      <c r="AA20" s="1043"/>
      <c r="AB20" s="1043"/>
      <c r="AC20" s="1043"/>
      <c r="AD20" s="1043"/>
      <c r="AE20" s="1044"/>
      <c r="AF20" s="1039"/>
      <c r="AG20" s="1040"/>
      <c r="AH20" s="1040"/>
      <c r="AI20" s="1040"/>
      <c r="AJ20" s="1041"/>
      <c r="AK20" s="1089"/>
      <c r="AL20" s="1090"/>
      <c r="AM20" s="1090"/>
      <c r="AN20" s="1090"/>
      <c r="AO20" s="1090"/>
      <c r="AP20" s="1090"/>
      <c r="AQ20" s="1090"/>
      <c r="AR20" s="1090"/>
      <c r="AS20" s="1090"/>
      <c r="AT20" s="1090"/>
      <c r="AU20" s="1091"/>
      <c r="AV20" s="1091"/>
      <c r="AW20" s="1091"/>
      <c r="AX20" s="1091"/>
      <c r="AY20" s="1092"/>
      <c r="AZ20" s="232"/>
      <c r="BA20" s="232"/>
      <c r="BB20" s="232"/>
      <c r="BC20" s="232"/>
      <c r="BD20" s="232"/>
      <c r="BE20" s="233"/>
      <c r="BF20" s="233"/>
      <c r="BG20" s="233"/>
      <c r="BH20" s="233"/>
      <c r="BI20" s="233"/>
      <c r="BJ20" s="233"/>
      <c r="BK20" s="233"/>
      <c r="BL20" s="233"/>
      <c r="BM20" s="233"/>
      <c r="BN20" s="233"/>
      <c r="BO20" s="233"/>
      <c r="BP20" s="233"/>
      <c r="BQ20" s="238">
        <v>14</v>
      </c>
      <c r="BR20" s="239"/>
      <c r="BS20" s="996"/>
      <c r="BT20" s="997"/>
      <c r="BU20" s="997"/>
      <c r="BV20" s="997"/>
      <c r="BW20" s="997"/>
      <c r="BX20" s="997"/>
      <c r="BY20" s="997"/>
      <c r="BZ20" s="997"/>
      <c r="CA20" s="997"/>
      <c r="CB20" s="997"/>
      <c r="CC20" s="997"/>
      <c r="CD20" s="997"/>
      <c r="CE20" s="997"/>
      <c r="CF20" s="997"/>
      <c r="CG20" s="1018"/>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34"/>
    </row>
    <row r="21" spans="1:131" s="235" customFormat="1" ht="26.25" customHeight="1" thickBot="1" x14ac:dyDescent="0.2">
      <c r="A21" s="238">
        <v>15</v>
      </c>
      <c r="B21" s="1034"/>
      <c r="C21" s="1035"/>
      <c r="D21" s="1035"/>
      <c r="E21" s="1035"/>
      <c r="F21" s="1035"/>
      <c r="G21" s="1035"/>
      <c r="H21" s="1035"/>
      <c r="I21" s="1035"/>
      <c r="J21" s="1035"/>
      <c r="K21" s="1035"/>
      <c r="L21" s="1035"/>
      <c r="M21" s="1035"/>
      <c r="N21" s="1035"/>
      <c r="O21" s="1035"/>
      <c r="P21" s="1036"/>
      <c r="Q21" s="1042"/>
      <c r="R21" s="1043"/>
      <c r="S21" s="1043"/>
      <c r="T21" s="1043"/>
      <c r="U21" s="1043"/>
      <c r="V21" s="1043"/>
      <c r="W21" s="1043"/>
      <c r="X21" s="1043"/>
      <c r="Y21" s="1043"/>
      <c r="Z21" s="1043"/>
      <c r="AA21" s="1043"/>
      <c r="AB21" s="1043"/>
      <c r="AC21" s="1043"/>
      <c r="AD21" s="1043"/>
      <c r="AE21" s="1044"/>
      <c r="AF21" s="1039"/>
      <c r="AG21" s="1040"/>
      <c r="AH21" s="1040"/>
      <c r="AI21" s="1040"/>
      <c r="AJ21" s="1041"/>
      <c r="AK21" s="1089"/>
      <c r="AL21" s="1090"/>
      <c r="AM21" s="1090"/>
      <c r="AN21" s="1090"/>
      <c r="AO21" s="1090"/>
      <c r="AP21" s="1090"/>
      <c r="AQ21" s="1090"/>
      <c r="AR21" s="1090"/>
      <c r="AS21" s="1090"/>
      <c r="AT21" s="1090"/>
      <c r="AU21" s="1091"/>
      <c r="AV21" s="1091"/>
      <c r="AW21" s="1091"/>
      <c r="AX21" s="1091"/>
      <c r="AY21" s="1092"/>
      <c r="AZ21" s="232"/>
      <c r="BA21" s="232"/>
      <c r="BB21" s="232"/>
      <c r="BC21" s="232"/>
      <c r="BD21" s="232"/>
      <c r="BE21" s="233"/>
      <c r="BF21" s="233"/>
      <c r="BG21" s="233"/>
      <c r="BH21" s="233"/>
      <c r="BI21" s="233"/>
      <c r="BJ21" s="233"/>
      <c r="BK21" s="233"/>
      <c r="BL21" s="233"/>
      <c r="BM21" s="233"/>
      <c r="BN21" s="233"/>
      <c r="BO21" s="233"/>
      <c r="BP21" s="233"/>
      <c r="BQ21" s="238">
        <v>15</v>
      </c>
      <c r="BR21" s="239"/>
      <c r="BS21" s="996"/>
      <c r="BT21" s="997"/>
      <c r="BU21" s="997"/>
      <c r="BV21" s="997"/>
      <c r="BW21" s="997"/>
      <c r="BX21" s="997"/>
      <c r="BY21" s="997"/>
      <c r="BZ21" s="997"/>
      <c r="CA21" s="997"/>
      <c r="CB21" s="997"/>
      <c r="CC21" s="997"/>
      <c r="CD21" s="997"/>
      <c r="CE21" s="997"/>
      <c r="CF21" s="997"/>
      <c r="CG21" s="1018"/>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34"/>
    </row>
    <row r="22" spans="1:131" s="235" customFormat="1" ht="26.25" customHeight="1" x14ac:dyDescent="0.15">
      <c r="A22" s="238">
        <v>16</v>
      </c>
      <c r="B22" s="1034"/>
      <c r="C22" s="1035"/>
      <c r="D22" s="1035"/>
      <c r="E22" s="1035"/>
      <c r="F22" s="1035"/>
      <c r="G22" s="1035"/>
      <c r="H22" s="1035"/>
      <c r="I22" s="1035"/>
      <c r="J22" s="1035"/>
      <c r="K22" s="1035"/>
      <c r="L22" s="1035"/>
      <c r="M22" s="1035"/>
      <c r="N22" s="1035"/>
      <c r="O22" s="1035"/>
      <c r="P22" s="1036"/>
      <c r="Q22" s="1082"/>
      <c r="R22" s="1083"/>
      <c r="S22" s="1083"/>
      <c r="T22" s="1083"/>
      <c r="U22" s="1083"/>
      <c r="V22" s="1083"/>
      <c r="W22" s="1083"/>
      <c r="X22" s="1083"/>
      <c r="Y22" s="1083"/>
      <c r="Z22" s="1083"/>
      <c r="AA22" s="1083"/>
      <c r="AB22" s="1083"/>
      <c r="AC22" s="1083"/>
      <c r="AD22" s="1083"/>
      <c r="AE22" s="1084"/>
      <c r="AF22" s="1039"/>
      <c r="AG22" s="1040"/>
      <c r="AH22" s="1040"/>
      <c r="AI22" s="1040"/>
      <c r="AJ22" s="1041"/>
      <c r="AK22" s="1085"/>
      <c r="AL22" s="1086"/>
      <c r="AM22" s="1086"/>
      <c r="AN22" s="1086"/>
      <c r="AO22" s="1086"/>
      <c r="AP22" s="1086"/>
      <c r="AQ22" s="1086"/>
      <c r="AR22" s="1086"/>
      <c r="AS22" s="1086"/>
      <c r="AT22" s="1086"/>
      <c r="AU22" s="1087"/>
      <c r="AV22" s="1087"/>
      <c r="AW22" s="1087"/>
      <c r="AX22" s="1087"/>
      <c r="AY22" s="1088"/>
      <c r="AZ22" s="1032" t="s">
        <v>388</v>
      </c>
      <c r="BA22" s="1032"/>
      <c r="BB22" s="1032"/>
      <c r="BC22" s="1032"/>
      <c r="BD22" s="1033"/>
      <c r="BE22" s="233"/>
      <c r="BF22" s="233"/>
      <c r="BG22" s="233"/>
      <c r="BH22" s="233"/>
      <c r="BI22" s="233"/>
      <c r="BJ22" s="233"/>
      <c r="BK22" s="233"/>
      <c r="BL22" s="233"/>
      <c r="BM22" s="233"/>
      <c r="BN22" s="233"/>
      <c r="BO22" s="233"/>
      <c r="BP22" s="233"/>
      <c r="BQ22" s="238">
        <v>16</v>
      </c>
      <c r="BR22" s="239"/>
      <c r="BS22" s="996"/>
      <c r="BT22" s="997"/>
      <c r="BU22" s="997"/>
      <c r="BV22" s="997"/>
      <c r="BW22" s="997"/>
      <c r="BX22" s="997"/>
      <c r="BY22" s="997"/>
      <c r="BZ22" s="997"/>
      <c r="CA22" s="997"/>
      <c r="CB22" s="997"/>
      <c r="CC22" s="997"/>
      <c r="CD22" s="997"/>
      <c r="CE22" s="997"/>
      <c r="CF22" s="997"/>
      <c r="CG22" s="1018"/>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34"/>
    </row>
    <row r="23" spans="1:131" s="235" customFormat="1" ht="26.25" customHeight="1" thickBot="1" x14ac:dyDescent="0.2">
      <c r="A23" s="240" t="s">
        <v>389</v>
      </c>
      <c r="B23" s="937" t="s">
        <v>390</v>
      </c>
      <c r="C23" s="938"/>
      <c r="D23" s="938"/>
      <c r="E23" s="938"/>
      <c r="F23" s="938"/>
      <c r="G23" s="938"/>
      <c r="H23" s="938"/>
      <c r="I23" s="938"/>
      <c r="J23" s="938"/>
      <c r="K23" s="938"/>
      <c r="L23" s="938"/>
      <c r="M23" s="938"/>
      <c r="N23" s="938"/>
      <c r="O23" s="938"/>
      <c r="P23" s="948"/>
      <c r="Q23" s="1076">
        <v>13215</v>
      </c>
      <c r="R23" s="1070">
        <v>13215</v>
      </c>
      <c r="S23" s="1070">
        <v>13215</v>
      </c>
      <c r="T23" s="1070">
        <v>13215</v>
      </c>
      <c r="U23" s="1070">
        <v>13215</v>
      </c>
      <c r="V23" s="1070">
        <v>11670</v>
      </c>
      <c r="W23" s="1070">
        <v>11670</v>
      </c>
      <c r="X23" s="1070">
        <v>11670</v>
      </c>
      <c r="Y23" s="1070">
        <v>11670</v>
      </c>
      <c r="Z23" s="1070">
        <v>11670</v>
      </c>
      <c r="AA23" s="1070">
        <v>1545</v>
      </c>
      <c r="AB23" s="1070">
        <v>1545</v>
      </c>
      <c r="AC23" s="1070">
        <v>1545</v>
      </c>
      <c r="AD23" s="1070">
        <v>1545</v>
      </c>
      <c r="AE23" s="1077">
        <v>1545</v>
      </c>
      <c r="AF23" s="1078">
        <v>1214</v>
      </c>
      <c r="AG23" s="1070"/>
      <c r="AH23" s="1070"/>
      <c r="AI23" s="1070"/>
      <c r="AJ23" s="1079"/>
      <c r="AK23" s="1080"/>
      <c r="AL23" s="1081"/>
      <c r="AM23" s="1081"/>
      <c r="AN23" s="1081"/>
      <c r="AO23" s="1081"/>
      <c r="AP23" s="1070">
        <v>11294</v>
      </c>
      <c r="AQ23" s="1070">
        <v>11294</v>
      </c>
      <c r="AR23" s="1070">
        <v>11294</v>
      </c>
      <c r="AS23" s="1070">
        <v>11294</v>
      </c>
      <c r="AT23" s="1070">
        <v>11294</v>
      </c>
      <c r="AU23" s="1071"/>
      <c r="AV23" s="1071"/>
      <c r="AW23" s="1071"/>
      <c r="AX23" s="1071"/>
      <c r="AY23" s="1072"/>
      <c r="AZ23" s="1073" t="s">
        <v>391</v>
      </c>
      <c r="BA23" s="1074"/>
      <c r="BB23" s="1074"/>
      <c r="BC23" s="1074"/>
      <c r="BD23" s="1075"/>
      <c r="BE23" s="233"/>
      <c r="BF23" s="233"/>
      <c r="BG23" s="233"/>
      <c r="BH23" s="233"/>
      <c r="BI23" s="233"/>
      <c r="BJ23" s="233"/>
      <c r="BK23" s="233"/>
      <c r="BL23" s="233"/>
      <c r="BM23" s="233"/>
      <c r="BN23" s="233"/>
      <c r="BO23" s="233"/>
      <c r="BP23" s="233"/>
      <c r="BQ23" s="238">
        <v>17</v>
      </c>
      <c r="BR23" s="239"/>
      <c r="BS23" s="996"/>
      <c r="BT23" s="997"/>
      <c r="BU23" s="997"/>
      <c r="BV23" s="997"/>
      <c r="BW23" s="997"/>
      <c r="BX23" s="997"/>
      <c r="BY23" s="997"/>
      <c r="BZ23" s="997"/>
      <c r="CA23" s="997"/>
      <c r="CB23" s="997"/>
      <c r="CC23" s="997"/>
      <c r="CD23" s="997"/>
      <c r="CE23" s="997"/>
      <c r="CF23" s="997"/>
      <c r="CG23" s="1018"/>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34"/>
    </row>
    <row r="24" spans="1:131" s="235" customFormat="1" ht="26.25" customHeight="1" x14ac:dyDescent="0.15">
      <c r="A24" s="1069" t="s">
        <v>392</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32"/>
      <c r="BA24" s="232"/>
      <c r="BB24" s="232"/>
      <c r="BC24" s="232"/>
      <c r="BD24" s="232"/>
      <c r="BE24" s="233"/>
      <c r="BF24" s="233"/>
      <c r="BG24" s="233"/>
      <c r="BH24" s="233"/>
      <c r="BI24" s="233"/>
      <c r="BJ24" s="233"/>
      <c r="BK24" s="233"/>
      <c r="BL24" s="233"/>
      <c r="BM24" s="233"/>
      <c r="BN24" s="233"/>
      <c r="BO24" s="233"/>
      <c r="BP24" s="233"/>
      <c r="BQ24" s="238">
        <v>18</v>
      </c>
      <c r="BR24" s="239"/>
      <c r="BS24" s="996"/>
      <c r="BT24" s="997"/>
      <c r="BU24" s="997"/>
      <c r="BV24" s="997"/>
      <c r="BW24" s="997"/>
      <c r="BX24" s="997"/>
      <c r="BY24" s="997"/>
      <c r="BZ24" s="997"/>
      <c r="CA24" s="997"/>
      <c r="CB24" s="997"/>
      <c r="CC24" s="997"/>
      <c r="CD24" s="997"/>
      <c r="CE24" s="997"/>
      <c r="CF24" s="997"/>
      <c r="CG24" s="1018"/>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34"/>
    </row>
    <row r="25" spans="1:131" ht="26.25" customHeight="1" thickBot="1" x14ac:dyDescent="0.2">
      <c r="A25" s="1068" t="s">
        <v>393</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32"/>
      <c r="BK25" s="232"/>
      <c r="BL25" s="232"/>
      <c r="BM25" s="232"/>
      <c r="BN25" s="232"/>
      <c r="BO25" s="241"/>
      <c r="BP25" s="241"/>
      <c r="BQ25" s="238">
        <v>19</v>
      </c>
      <c r="BR25" s="239"/>
      <c r="BS25" s="996"/>
      <c r="BT25" s="997"/>
      <c r="BU25" s="997"/>
      <c r="BV25" s="997"/>
      <c r="BW25" s="997"/>
      <c r="BX25" s="997"/>
      <c r="BY25" s="997"/>
      <c r="BZ25" s="997"/>
      <c r="CA25" s="997"/>
      <c r="CB25" s="997"/>
      <c r="CC25" s="997"/>
      <c r="CD25" s="997"/>
      <c r="CE25" s="997"/>
      <c r="CF25" s="997"/>
      <c r="CG25" s="1018"/>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230"/>
    </row>
    <row r="26" spans="1:131" ht="26.25" customHeight="1" x14ac:dyDescent="0.15">
      <c r="A26" s="999" t="s">
        <v>370</v>
      </c>
      <c r="B26" s="1000"/>
      <c r="C26" s="1000"/>
      <c r="D26" s="1000"/>
      <c r="E26" s="1000"/>
      <c r="F26" s="1000"/>
      <c r="G26" s="1000"/>
      <c r="H26" s="1000"/>
      <c r="I26" s="1000"/>
      <c r="J26" s="1000"/>
      <c r="K26" s="1000"/>
      <c r="L26" s="1000"/>
      <c r="M26" s="1000"/>
      <c r="N26" s="1000"/>
      <c r="O26" s="1000"/>
      <c r="P26" s="1001"/>
      <c r="Q26" s="1005" t="s">
        <v>394</v>
      </c>
      <c r="R26" s="1006"/>
      <c r="S26" s="1006"/>
      <c r="T26" s="1006"/>
      <c r="U26" s="1007"/>
      <c r="V26" s="1005" t="s">
        <v>395</v>
      </c>
      <c r="W26" s="1006"/>
      <c r="X26" s="1006"/>
      <c r="Y26" s="1006"/>
      <c r="Z26" s="1007"/>
      <c r="AA26" s="1005" t="s">
        <v>396</v>
      </c>
      <c r="AB26" s="1006"/>
      <c r="AC26" s="1006"/>
      <c r="AD26" s="1006"/>
      <c r="AE26" s="1006"/>
      <c r="AF26" s="1064" t="s">
        <v>397</v>
      </c>
      <c r="AG26" s="1012"/>
      <c r="AH26" s="1012"/>
      <c r="AI26" s="1012"/>
      <c r="AJ26" s="1065"/>
      <c r="AK26" s="1006" t="s">
        <v>398</v>
      </c>
      <c r="AL26" s="1006"/>
      <c r="AM26" s="1006"/>
      <c r="AN26" s="1006"/>
      <c r="AO26" s="1007"/>
      <c r="AP26" s="1005" t="s">
        <v>399</v>
      </c>
      <c r="AQ26" s="1006"/>
      <c r="AR26" s="1006"/>
      <c r="AS26" s="1006"/>
      <c r="AT26" s="1007"/>
      <c r="AU26" s="1005" t="s">
        <v>400</v>
      </c>
      <c r="AV26" s="1006"/>
      <c r="AW26" s="1006"/>
      <c r="AX26" s="1006"/>
      <c r="AY26" s="1007"/>
      <c r="AZ26" s="1005" t="s">
        <v>401</v>
      </c>
      <c r="BA26" s="1006"/>
      <c r="BB26" s="1006"/>
      <c r="BC26" s="1006"/>
      <c r="BD26" s="1007"/>
      <c r="BE26" s="1005" t="s">
        <v>377</v>
      </c>
      <c r="BF26" s="1006"/>
      <c r="BG26" s="1006"/>
      <c r="BH26" s="1006"/>
      <c r="BI26" s="1019"/>
      <c r="BJ26" s="232"/>
      <c r="BK26" s="232"/>
      <c r="BL26" s="232"/>
      <c r="BM26" s="232"/>
      <c r="BN26" s="232"/>
      <c r="BO26" s="241"/>
      <c r="BP26" s="241"/>
      <c r="BQ26" s="238">
        <v>20</v>
      </c>
      <c r="BR26" s="239"/>
      <c r="BS26" s="996"/>
      <c r="BT26" s="997"/>
      <c r="BU26" s="997"/>
      <c r="BV26" s="997"/>
      <c r="BW26" s="997"/>
      <c r="BX26" s="997"/>
      <c r="BY26" s="997"/>
      <c r="BZ26" s="997"/>
      <c r="CA26" s="997"/>
      <c r="CB26" s="997"/>
      <c r="CC26" s="997"/>
      <c r="CD26" s="997"/>
      <c r="CE26" s="997"/>
      <c r="CF26" s="997"/>
      <c r="CG26" s="1018"/>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230"/>
    </row>
    <row r="27" spans="1:131" ht="26.25" customHeight="1" thickBot="1" x14ac:dyDescent="0.2">
      <c r="A27" s="1002"/>
      <c r="B27" s="1003"/>
      <c r="C27" s="1003"/>
      <c r="D27" s="1003"/>
      <c r="E27" s="1003"/>
      <c r="F27" s="1003"/>
      <c r="G27" s="1003"/>
      <c r="H27" s="1003"/>
      <c r="I27" s="1003"/>
      <c r="J27" s="1003"/>
      <c r="K27" s="1003"/>
      <c r="L27" s="1003"/>
      <c r="M27" s="1003"/>
      <c r="N27" s="1003"/>
      <c r="O27" s="1003"/>
      <c r="P27" s="1004"/>
      <c r="Q27" s="1008"/>
      <c r="R27" s="1009"/>
      <c r="S27" s="1009"/>
      <c r="T27" s="1009"/>
      <c r="U27" s="1010"/>
      <c r="V27" s="1008"/>
      <c r="W27" s="1009"/>
      <c r="X27" s="1009"/>
      <c r="Y27" s="1009"/>
      <c r="Z27" s="1010"/>
      <c r="AA27" s="1008"/>
      <c r="AB27" s="1009"/>
      <c r="AC27" s="1009"/>
      <c r="AD27" s="1009"/>
      <c r="AE27" s="1009"/>
      <c r="AF27" s="1066"/>
      <c r="AG27" s="1015"/>
      <c r="AH27" s="1015"/>
      <c r="AI27" s="1015"/>
      <c r="AJ27" s="1067"/>
      <c r="AK27" s="1009"/>
      <c r="AL27" s="1009"/>
      <c r="AM27" s="1009"/>
      <c r="AN27" s="1009"/>
      <c r="AO27" s="1010"/>
      <c r="AP27" s="1008"/>
      <c r="AQ27" s="1009"/>
      <c r="AR27" s="1009"/>
      <c r="AS27" s="1009"/>
      <c r="AT27" s="1010"/>
      <c r="AU27" s="1008"/>
      <c r="AV27" s="1009"/>
      <c r="AW27" s="1009"/>
      <c r="AX27" s="1009"/>
      <c r="AY27" s="1010"/>
      <c r="AZ27" s="1008"/>
      <c r="BA27" s="1009"/>
      <c r="BB27" s="1009"/>
      <c r="BC27" s="1009"/>
      <c r="BD27" s="1010"/>
      <c r="BE27" s="1008"/>
      <c r="BF27" s="1009"/>
      <c r="BG27" s="1009"/>
      <c r="BH27" s="1009"/>
      <c r="BI27" s="1020"/>
      <c r="BJ27" s="232"/>
      <c r="BK27" s="232"/>
      <c r="BL27" s="232"/>
      <c r="BM27" s="232"/>
      <c r="BN27" s="232"/>
      <c r="BO27" s="241"/>
      <c r="BP27" s="241"/>
      <c r="BQ27" s="238">
        <v>21</v>
      </c>
      <c r="BR27" s="239"/>
      <c r="BS27" s="996"/>
      <c r="BT27" s="997"/>
      <c r="BU27" s="997"/>
      <c r="BV27" s="997"/>
      <c r="BW27" s="997"/>
      <c r="BX27" s="997"/>
      <c r="BY27" s="997"/>
      <c r="BZ27" s="997"/>
      <c r="CA27" s="997"/>
      <c r="CB27" s="997"/>
      <c r="CC27" s="997"/>
      <c r="CD27" s="997"/>
      <c r="CE27" s="997"/>
      <c r="CF27" s="997"/>
      <c r="CG27" s="1018"/>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230"/>
    </row>
    <row r="28" spans="1:131" ht="26.25" customHeight="1" thickTop="1" x14ac:dyDescent="0.15">
      <c r="A28" s="242">
        <v>1</v>
      </c>
      <c r="B28" s="1055" t="s">
        <v>402</v>
      </c>
      <c r="C28" s="1056"/>
      <c r="D28" s="1056"/>
      <c r="E28" s="1056"/>
      <c r="F28" s="1056"/>
      <c r="G28" s="1056"/>
      <c r="H28" s="1056"/>
      <c r="I28" s="1056"/>
      <c r="J28" s="1056"/>
      <c r="K28" s="1056"/>
      <c r="L28" s="1056"/>
      <c r="M28" s="1056"/>
      <c r="N28" s="1056"/>
      <c r="O28" s="1056"/>
      <c r="P28" s="1057"/>
      <c r="Q28" s="1058">
        <v>2357</v>
      </c>
      <c r="R28" s="1059">
        <v>2357</v>
      </c>
      <c r="S28" s="1059">
        <v>2357</v>
      </c>
      <c r="T28" s="1059">
        <v>2357</v>
      </c>
      <c r="U28" s="1059">
        <v>2357</v>
      </c>
      <c r="V28" s="1059">
        <v>2209</v>
      </c>
      <c r="W28" s="1059">
        <v>2209</v>
      </c>
      <c r="X28" s="1059">
        <v>2209</v>
      </c>
      <c r="Y28" s="1059">
        <v>2209</v>
      </c>
      <c r="Z28" s="1059">
        <v>2209</v>
      </c>
      <c r="AA28" s="1059">
        <v>147</v>
      </c>
      <c r="AB28" s="1059">
        <v>147</v>
      </c>
      <c r="AC28" s="1059">
        <v>147</v>
      </c>
      <c r="AD28" s="1059">
        <v>147</v>
      </c>
      <c r="AE28" s="1060">
        <v>147</v>
      </c>
      <c r="AF28" s="1061">
        <v>147</v>
      </c>
      <c r="AG28" s="1062"/>
      <c r="AH28" s="1062"/>
      <c r="AI28" s="1062"/>
      <c r="AJ28" s="1063"/>
      <c r="AK28" s="1050">
        <v>186</v>
      </c>
      <c r="AL28" s="1051"/>
      <c r="AM28" s="1051"/>
      <c r="AN28" s="1051"/>
      <c r="AO28" s="1051"/>
      <c r="AP28" s="1051" t="s">
        <v>581</v>
      </c>
      <c r="AQ28" s="1051"/>
      <c r="AR28" s="1051"/>
      <c r="AS28" s="1051"/>
      <c r="AT28" s="1051"/>
      <c r="AU28" s="1051" t="s">
        <v>581</v>
      </c>
      <c r="AV28" s="1051"/>
      <c r="AW28" s="1051"/>
      <c r="AX28" s="1051"/>
      <c r="AY28" s="1051"/>
      <c r="AZ28" s="1052" t="s">
        <v>511</v>
      </c>
      <c r="BA28" s="1052"/>
      <c r="BB28" s="1052"/>
      <c r="BC28" s="1052"/>
      <c r="BD28" s="1052"/>
      <c r="BE28" s="1053"/>
      <c r="BF28" s="1053"/>
      <c r="BG28" s="1053"/>
      <c r="BH28" s="1053"/>
      <c r="BI28" s="1054"/>
      <c r="BJ28" s="232"/>
      <c r="BK28" s="232"/>
      <c r="BL28" s="232"/>
      <c r="BM28" s="232"/>
      <c r="BN28" s="232"/>
      <c r="BO28" s="241"/>
      <c r="BP28" s="241"/>
      <c r="BQ28" s="238">
        <v>22</v>
      </c>
      <c r="BR28" s="239"/>
      <c r="BS28" s="996"/>
      <c r="BT28" s="997"/>
      <c r="BU28" s="997"/>
      <c r="BV28" s="997"/>
      <c r="BW28" s="997"/>
      <c r="BX28" s="997"/>
      <c r="BY28" s="997"/>
      <c r="BZ28" s="997"/>
      <c r="CA28" s="997"/>
      <c r="CB28" s="997"/>
      <c r="CC28" s="997"/>
      <c r="CD28" s="997"/>
      <c r="CE28" s="997"/>
      <c r="CF28" s="997"/>
      <c r="CG28" s="1018"/>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230"/>
    </row>
    <row r="29" spans="1:131" ht="26.25" customHeight="1" x14ac:dyDescent="0.15">
      <c r="A29" s="242">
        <v>2</v>
      </c>
      <c r="B29" s="1034" t="s">
        <v>403</v>
      </c>
      <c r="C29" s="1035"/>
      <c r="D29" s="1035"/>
      <c r="E29" s="1035"/>
      <c r="F29" s="1035"/>
      <c r="G29" s="1035"/>
      <c r="H29" s="1035"/>
      <c r="I29" s="1035"/>
      <c r="J29" s="1035"/>
      <c r="K29" s="1035"/>
      <c r="L29" s="1035"/>
      <c r="M29" s="1035"/>
      <c r="N29" s="1035"/>
      <c r="O29" s="1035"/>
      <c r="P29" s="1036"/>
      <c r="Q29" s="1047">
        <v>280</v>
      </c>
      <c r="R29" s="1048">
        <v>280</v>
      </c>
      <c r="S29" s="1048">
        <v>280</v>
      </c>
      <c r="T29" s="1048">
        <v>280</v>
      </c>
      <c r="U29" s="1048">
        <v>280</v>
      </c>
      <c r="V29" s="1048">
        <v>270</v>
      </c>
      <c r="W29" s="1048">
        <v>270</v>
      </c>
      <c r="X29" s="1048">
        <v>270</v>
      </c>
      <c r="Y29" s="1048">
        <v>270</v>
      </c>
      <c r="Z29" s="1048">
        <v>270</v>
      </c>
      <c r="AA29" s="1048">
        <v>10</v>
      </c>
      <c r="AB29" s="1048">
        <v>10</v>
      </c>
      <c r="AC29" s="1048">
        <v>10</v>
      </c>
      <c r="AD29" s="1048">
        <v>10</v>
      </c>
      <c r="AE29" s="1049">
        <v>10</v>
      </c>
      <c r="AF29" s="1039">
        <v>10</v>
      </c>
      <c r="AG29" s="1040"/>
      <c r="AH29" s="1040"/>
      <c r="AI29" s="1040"/>
      <c r="AJ29" s="1041"/>
      <c r="AK29" s="981">
        <v>92</v>
      </c>
      <c r="AL29" s="972"/>
      <c r="AM29" s="972"/>
      <c r="AN29" s="972"/>
      <c r="AO29" s="972"/>
      <c r="AP29" s="982" t="s">
        <v>581</v>
      </c>
      <c r="AQ29" s="980"/>
      <c r="AR29" s="980"/>
      <c r="AS29" s="980"/>
      <c r="AT29" s="981"/>
      <c r="AU29" s="982" t="s">
        <v>581</v>
      </c>
      <c r="AV29" s="980"/>
      <c r="AW29" s="980"/>
      <c r="AX29" s="980"/>
      <c r="AY29" s="981"/>
      <c r="AZ29" s="1045" t="s">
        <v>511</v>
      </c>
      <c r="BA29" s="1045"/>
      <c r="BB29" s="1045"/>
      <c r="BC29" s="1045"/>
      <c r="BD29" s="1045"/>
      <c r="BE29" s="973"/>
      <c r="BF29" s="973"/>
      <c r="BG29" s="973"/>
      <c r="BH29" s="973"/>
      <c r="BI29" s="974"/>
      <c r="BJ29" s="232"/>
      <c r="BK29" s="232"/>
      <c r="BL29" s="232"/>
      <c r="BM29" s="232"/>
      <c r="BN29" s="232"/>
      <c r="BO29" s="241"/>
      <c r="BP29" s="241"/>
      <c r="BQ29" s="238">
        <v>23</v>
      </c>
      <c r="BR29" s="239"/>
      <c r="BS29" s="996"/>
      <c r="BT29" s="997"/>
      <c r="BU29" s="997"/>
      <c r="BV29" s="997"/>
      <c r="BW29" s="997"/>
      <c r="BX29" s="997"/>
      <c r="BY29" s="997"/>
      <c r="BZ29" s="997"/>
      <c r="CA29" s="997"/>
      <c r="CB29" s="997"/>
      <c r="CC29" s="997"/>
      <c r="CD29" s="997"/>
      <c r="CE29" s="997"/>
      <c r="CF29" s="997"/>
      <c r="CG29" s="1018"/>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230"/>
    </row>
    <row r="30" spans="1:131" ht="26.25" customHeight="1" x14ac:dyDescent="0.15">
      <c r="A30" s="242">
        <v>3</v>
      </c>
      <c r="B30" s="1034" t="s">
        <v>404</v>
      </c>
      <c r="C30" s="1035"/>
      <c r="D30" s="1035"/>
      <c r="E30" s="1035"/>
      <c r="F30" s="1035"/>
      <c r="G30" s="1035"/>
      <c r="H30" s="1035"/>
      <c r="I30" s="1035"/>
      <c r="J30" s="1035"/>
      <c r="K30" s="1035"/>
      <c r="L30" s="1035"/>
      <c r="M30" s="1035"/>
      <c r="N30" s="1035"/>
      <c r="O30" s="1035"/>
      <c r="P30" s="1036"/>
      <c r="Q30" s="1047">
        <v>2682</v>
      </c>
      <c r="R30" s="1048">
        <v>2682</v>
      </c>
      <c r="S30" s="1048">
        <v>2682</v>
      </c>
      <c r="T30" s="1048">
        <v>2682</v>
      </c>
      <c r="U30" s="1048">
        <v>2682</v>
      </c>
      <c r="V30" s="1048">
        <v>2473</v>
      </c>
      <c r="W30" s="1048">
        <v>2473</v>
      </c>
      <c r="X30" s="1048">
        <v>2473</v>
      </c>
      <c r="Y30" s="1048">
        <v>2473</v>
      </c>
      <c r="Z30" s="1048">
        <v>2473</v>
      </c>
      <c r="AA30" s="1048">
        <v>209</v>
      </c>
      <c r="AB30" s="1048">
        <v>209</v>
      </c>
      <c r="AC30" s="1048">
        <v>209</v>
      </c>
      <c r="AD30" s="1048">
        <v>209</v>
      </c>
      <c r="AE30" s="1049">
        <v>209</v>
      </c>
      <c r="AF30" s="1039">
        <v>209</v>
      </c>
      <c r="AG30" s="1040"/>
      <c r="AH30" s="1040"/>
      <c r="AI30" s="1040"/>
      <c r="AJ30" s="1041"/>
      <c r="AK30" s="981">
        <v>389</v>
      </c>
      <c r="AL30" s="972"/>
      <c r="AM30" s="972"/>
      <c r="AN30" s="972"/>
      <c r="AO30" s="972"/>
      <c r="AP30" s="982" t="s">
        <v>581</v>
      </c>
      <c r="AQ30" s="980"/>
      <c r="AR30" s="980"/>
      <c r="AS30" s="980"/>
      <c r="AT30" s="981"/>
      <c r="AU30" s="982" t="s">
        <v>581</v>
      </c>
      <c r="AV30" s="980"/>
      <c r="AW30" s="980"/>
      <c r="AX30" s="980"/>
      <c r="AY30" s="981"/>
      <c r="AZ30" s="1045" t="s">
        <v>511</v>
      </c>
      <c r="BA30" s="1045"/>
      <c r="BB30" s="1045"/>
      <c r="BC30" s="1045"/>
      <c r="BD30" s="1045"/>
      <c r="BE30" s="973"/>
      <c r="BF30" s="973"/>
      <c r="BG30" s="973"/>
      <c r="BH30" s="973"/>
      <c r="BI30" s="974"/>
      <c r="BJ30" s="232"/>
      <c r="BK30" s="232"/>
      <c r="BL30" s="232"/>
      <c r="BM30" s="232"/>
      <c r="BN30" s="232"/>
      <c r="BO30" s="241"/>
      <c r="BP30" s="241"/>
      <c r="BQ30" s="238">
        <v>24</v>
      </c>
      <c r="BR30" s="239"/>
      <c r="BS30" s="996"/>
      <c r="BT30" s="997"/>
      <c r="BU30" s="997"/>
      <c r="BV30" s="997"/>
      <c r="BW30" s="997"/>
      <c r="BX30" s="997"/>
      <c r="BY30" s="997"/>
      <c r="BZ30" s="997"/>
      <c r="CA30" s="997"/>
      <c r="CB30" s="997"/>
      <c r="CC30" s="997"/>
      <c r="CD30" s="997"/>
      <c r="CE30" s="997"/>
      <c r="CF30" s="997"/>
      <c r="CG30" s="1018"/>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230"/>
    </row>
    <row r="31" spans="1:131" ht="26.25" customHeight="1" x14ac:dyDescent="0.15">
      <c r="A31" s="242">
        <v>4</v>
      </c>
      <c r="B31" s="1034" t="s">
        <v>405</v>
      </c>
      <c r="C31" s="1035"/>
      <c r="D31" s="1035"/>
      <c r="E31" s="1035"/>
      <c r="F31" s="1035"/>
      <c r="G31" s="1035"/>
      <c r="H31" s="1035"/>
      <c r="I31" s="1035"/>
      <c r="J31" s="1035"/>
      <c r="K31" s="1035"/>
      <c r="L31" s="1035"/>
      <c r="M31" s="1035"/>
      <c r="N31" s="1035"/>
      <c r="O31" s="1035"/>
      <c r="P31" s="1036"/>
      <c r="Q31" s="1047">
        <v>11</v>
      </c>
      <c r="R31" s="1048">
        <v>11</v>
      </c>
      <c r="S31" s="1048">
        <v>11</v>
      </c>
      <c r="T31" s="1048">
        <v>11</v>
      </c>
      <c r="U31" s="1048">
        <v>11</v>
      </c>
      <c r="V31" s="1048">
        <v>11</v>
      </c>
      <c r="W31" s="1048">
        <v>11</v>
      </c>
      <c r="X31" s="1048">
        <v>11</v>
      </c>
      <c r="Y31" s="1048">
        <v>11</v>
      </c>
      <c r="Z31" s="1048">
        <v>11</v>
      </c>
      <c r="AA31" s="1043" t="s">
        <v>581</v>
      </c>
      <c r="AB31" s="1043"/>
      <c r="AC31" s="1043"/>
      <c r="AD31" s="1043"/>
      <c r="AE31" s="1044"/>
      <c r="AF31" s="1039" t="s">
        <v>391</v>
      </c>
      <c r="AG31" s="1040"/>
      <c r="AH31" s="1040"/>
      <c r="AI31" s="1040"/>
      <c r="AJ31" s="1041"/>
      <c r="AK31" s="981">
        <v>4</v>
      </c>
      <c r="AL31" s="972"/>
      <c r="AM31" s="972"/>
      <c r="AN31" s="972"/>
      <c r="AO31" s="972"/>
      <c r="AP31" s="982" t="s">
        <v>581</v>
      </c>
      <c r="AQ31" s="980"/>
      <c r="AR31" s="980"/>
      <c r="AS31" s="980"/>
      <c r="AT31" s="981"/>
      <c r="AU31" s="982" t="s">
        <v>581</v>
      </c>
      <c r="AV31" s="980"/>
      <c r="AW31" s="980"/>
      <c r="AX31" s="980"/>
      <c r="AY31" s="981"/>
      <c r="AZ31" s="1045" t="s">
        <v>511</v>
      </c>
      <c r="BA31" s="1045"/>
      <c r="BB31" s="1045"/>
      <c r="BC31" s="1045"/>
      <c r="BD31" s="1045"/>
      <c r="BE31" s="973"/>
      <c r="BF31" s="973"/>
      <c r="BG31" s="973"/>
      <c r="BH31" s="973"/>
      <c r="BI31" s="974"/>
      <c r="BJ31" s="232"/>
      <c r="BK31" s="232"/>
      <c r="BL31" s="232"/>
      <c r="BM31" s="232"/>
      <c r="BN31" s="232"/>
      <c r="BO31" s="241"/>
      <c r="BP31" s="241"/>
      <c r="BQ31" s="238">
        <v>25</v>
      </c>
      <c r="BR31" s="239"/>
      <c r="BS31" s="996"/>
      <c r="BT31" s="997"/>
      <c r="BU31" s="997"/>
      <c r="BV31" s="997"/>
      <c r="BW31" s="997"/>
      <c r="BX31" s="997"/>
      <c r="BY31" s="997"/>
      <c r="BZ31" s="997"/>
      <c r="CA31" s="997"/>
      <c r="CB31" s="997"/>
      <c r="CC31" s="997"/>
      <c r="CD31" s="997"/>
      <c r="CE31" s="997"/>
      <c r="CF31" s="997"/>
      <c r="CG31" s="1018"/>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230"/>
    </row>
    <row r="32" spans="1:131" ht="26.25" customHeight="1" x14ac:dyDescent="0.15">
      <c r="A32" s="242">
        <v>5</v>
      </c>
      <c r="B32" s="1034" t="s">
        <v>406</v>
      </c>
      <c r="C32" s="1035"/>
      <c r="D32" s="1035"/>
      <c r="E32" s="1035"/>
      <c r="F32" s="1035"/>
      <c r="G32" s="1035"/>
      <c r="H32" s="1035"/>
      <c r="I32" s="1035"/>
      <c r="J32" s="1035"/>
      <c r="K32" s="1035"/>
      <c r="L32" s="1035"/>
      <c r="M32" s="1035"/>
      <c r="N32" s="1035"/>
      <c r="O32" s="1035"/>
      <c r="P32" s="1036"/>
      <c r="Q32" s="1047">
        <v>470</v>
      </c>
      <c r="R32" s="1048">
        <v>470</v>
      </c>
      <c r="S32" s="1048">
        <v>470</v>
      </c>
      <c r="T32" s="1048">
        <v>470</v>
      </c>
      <c r="U32" s="1048">
        <v>470</v>
      </c>
      <c r="V32" s="1048">
        <v>424</v>
      </c>
      <c r="W32" s="1048">
        <v>424</v>
      </c>
      <c r="X32" s="1048">
        <v>424</v>
      </c>
      <c r="Y32" s="1048">
        <v>424</v>
      </c>
      <c r="Z32" s="1048">
        <v>424</v>
      </c>
      <c r="AA32" s="1048">
        <v>46</v>
      </c>
      <c r="AB32" s="1048">
        <v>46</v>
      </c>
      <c r="AC32" s="1048">
        <v>46</v>
      </c>
      <c r="AD32" s="1048">
        <v>46</v>
      </c>
      <c r="AE32" s="1049">
        <v>46</v>
      </c>
      <c r="AF32" s="1039">
        <v>549</v>
      </c>
      <c r="AG32" s="1040"/>
      <c r="AH32" s="1040"/>
      <c r="AI32" s="1040"/>
      <c r="AJ32" s="1041"/>
      <c r="AK32" s="981">
        <v>50</v>
      </c>
      <c r="AL32" s="972"/>
      <c r="AM32" s="972"/>
      <c r="AN32" s="972"/>
      <c r="AO32" s="972"/>
      <c r="AP32" s="1046">
        <v>1091</v>
      </c>
      <c r="AQ32" s="1046">
        <v>1091</v>
      </c>
      <c r="AR32" s="1046">
        <v>1091</v>
      </c>
      <c r="AS32" s="1046">
        <v>1091</v>
      </c>
      <c r="AT32" s="1046">
        <v>1091</v>
      </c>
      <c r="AU32" s="1046">
        <v>178</v>
      </c>
      <c r="AV32" s="1046">
        <v>178</v>
      </c>
      <c r="AW32" s="1046">
        <v>178</v>
      </c>
      <c r="AX32" s="1046">
        <v>178</v>
      </c>
      <c r="AY32" s="1046">
        <v>178</v>
      </c>
      <c r="AZ32" s="1045" t="s">
        <v>511</v>
      </c>
      <c r="BA32" s="1045"/>
      <c r="BB32" s="1045"/>
      <c r="BC32" s="1045"/>
      <c r="BD32" s="1045"/>
      <c r="BE32" s="973" t="s">
        <v>407</v>
      </c>
      <c r="BF32" s="973"/>
      <c r="BG32" s="973"/>
      <c r="BH32" s="973"/>
      <c r="BI32" s="974"/>
      <c r="BJ32" s="232"/>
      <c r="BK32" s="232"/>
      <c r="BL32" s="232"/>
      <c r="BM32" s="232"/>
      <c r="BN32" s="232"/>
      <c r="BO32" s="241"/>
      <c r="BP32" s="241"/>
      <c r="BQ32" s="238">
        <v>26</v>
      </c>
      <c r="BR32" s="239"/>
      <c r="BS32" s="996"/>
      <c r="BT32" s="997"/>
      <c r="BU32" s="997"/>
      <c r="BV32" s="997"/>
      <c r="BW32" s="997"/>
      <c r="BX32" s="997"/>
      <c r="BY32" s="997"/>
      <c r="BZ32" s="997"/>
      <c r="CA32" s="997"/>
      <c r="CB32" s="997"/>
      <c r="CC32" s="997"/>
      <c r="CD32" s="997"/>
      <c r="CE32" s="997"/>
      <c r="CF32" s="997"/>
      <c r="CG32" s="1018"/>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230"/>
    </row>
    <row r="33" spans="1:131" ht="26.25" customHeight="1" x14ac:dyDescent="0.15">
      <c r="A33" s="242">
        <v>6</v>
      </c>
      <c r="B33" s="1034" t="s">
        <v>408</v>
      </c>
      <c r="C33" s="1035"/>
      <c r="D33" s="1035"/>
      <c r="E33" s="1035"/>
      <c r="F33" s="1035"/>
      <c r="G33" s="1035"/>
      <c r="H33" s="1035"/>
      <c r="I33" s="1035"/>
      <c r="J33" s="1035"/>
      <c r="K33" s="1035"/>
      <c r="L33" s="1035"/>
      <c r="M33" s="1035"/>
      <c r="N33" s="1035"/>
      <c r="O33" s="1035"/>
      <c r="P33" s="1036"/>
      <c r="Q33" s="1047">
        <v>89</v>
      </c>
      <c r="R33" s="1048">
        <v>89</v>
      </c>
      <c r="S33" s="1048">
        <v>89</v>
      </c>
      <c r="T33" s="1048">
        <v>89</v>
      </c>
      <c r="U33" s="1048">
        <v>89</v>
      </c>
      <c r="V33" s="1048">
        <v>88</v>
      </c>
      <c r="W33" s="1048">
        <v>88</v>
      </c>
      <c r="X33" s="1048">
        <v>88</v>
      </c>
      <c r="Y33" s="1048">
        <v>88</v>
      </c>
      <c r="Z33" s="1048">
        <v>88</v>
      </c>
      <c r="AA33" s="1048">
        <v>1</v>
      </c>
      <c r="AB33" s="1048">
        <v>1</v>
      </c>
      <c r="AC33" s="1048">
        <v>1</v>
      </c>
      <c r="AD33" s="1048">
        <v>1</v>
      </c>
      <c r="AE33" s="1049">
        <v>1</v>
      </c>
      <c r="AF33" s="1039">
        <v>1</v>
      </c>
      <c r="AG33" s="1040"/>
      <c r="AH33" s="1040"/>
      <c r="AI33" s="1040"/>
      <c r="AJ33" s="1041"/>
      <c r="AK33" s="981">
        <v>17</v>
      </c>
      <c r="AL33" s="972"/>
      <c r="AM33" s="972"/>
      <c r="AN33" s="972"/>
      <c r="AO33" s="972"/>
      <c r="AP33" s="1046">
        <v>262</v>
      </c>
      <c r="AQ33" s="1046">
        <v>262</v>
      </c>
      <c r="AR33" s="1046">
        <v>262</v>
      </c>
      <c r="AS33" s="1046">
        <v>262</v>
      </c>
      <c r="AT33" s="1046">
        <v>262</v>
      </c>
      <c r="AU33" s="1046">
        <v>248</v>
      </c>
      <c r="AV33" s="1046">
        <v>248</v>
      </c>
      <c r="AW33" s="1046">
        <v>248</v>
      </c>
      <c r="AX33" s="1046">
        <v>248</v>
      </c>
      <c r="AY33" s="1046">
        <v>248</v>
      </c>
      <c r="AZ33" s="1045" t="s">
        <v>511</v>
      </c>
      <c r="BA33" s="1045"/>
      <c r="BB33" s="1045"/>
      <c r="BC33" s="1045"/>
      <c r="BD33" s="1045"/>
      <c r="BE33" s="973" t="s">
        <v>409</v>
      </c>
      <c r="BF33" s="973"/>
      <c r="BG33" s="973"/>
      <c r="BH33" s="973"/>
      <c r="BI33" s="974"/>
      <c r="BJ33" s="232"/>
      <c r="BK33" s="232"/>
      <c r="BL33" s="232"/>
      <c r="BM33" s="232"/>
      <c r="BN33" s="232"/>
      <c r="BO33" s="241"/>
      <c r="BP33" s="241"/>
      <c r="BQ33" s="238">
        <v>27</v>
      </c>
      <c r="BR33" s="239"/>
      <c r="BS33" s="996"/>
      <c r="BT33" s="997"/>
      <c r="BU33" s="997"/>
      <c r="BV33" s="997"/>
      <c r="BW33" s="997"/>
      <c r="BX33" s="997"/>
      <c r="BY33" s="997"/>
      <c r="BZ33" s="997"/>
      <c r="CA33" s="997"/>
      <c r="CB33" s="997"/>
      <c r="CC33" s="997"/>
      <c r="CD33" s="997"/>
      <c r="CE33" s="997"/>
      <c r="CF33" s="997"/>
      <c r="CG33" s="1018"/>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230"/>
    </row>
    <row r="34" spans="1:131" ht="26.25" customHeight="1" x14ac:dyDescent="0.15">
      <c r="A34" s="242">
        <v>7</v>
      </c>
      <c r="B34" s="1034"/>
      <c r="C34" s="1035"/>
      <c r="D34" s="1035"/>
      <c r="E34" s="1035"/>
      <c r="F34" s="1035"/>
      <c r="G34" s="1035"/>
      <c r="H34" s="1035"/>
      <c r="I34" s="1035"/>
      <c r="J34" s="1035"/>
      <c r="K34" s="1035"/>
      <c r="L34" s="1035"/>
      <c r="M34" s="1035"/>
      <c r="N34" s="1035"/>
      <c r="O34" s="1035"/>
      <c r="P34" s="1036"/>
      <c r="Q34" s="1042"/>
      <c r="R34" s="1043"/>
      <c r="S34" s="1043"/>
      <c r="T34" s="1043"/>
      <c r="U34" s="1043"/>
      <c r="V34" s="1043"/>
      <c r="W34" s="1043"/>
      <c r="X34" s="1043"/>
      <c r="Y34" s="1043"/>
      <c r="Z34" s="1043"/>
      <c r="AA34" s="1043"/>
      <c r="AB34" s="1043"/>
      <c r="AC34" s="1043"/>
      <c r="AD34" s="1043"/>
      <c r="AE34" s="1044"/>
      <c r="AF34" s="1039"/>
      <c r="AG34" s="1040"/>
      <c r="AH34" s="1040"/>
      <c r="AI34" s="1040"/>
      <c r="AJ34" s="1041"/>
      <c r="AK34" s="981"/>
      <c r="AL34" s="972"/>
      <c r="AM34" s="972"/>
      <c r="AN34" s="972"/>
      <c r="AO34" s="972"/>
      <c r="AP34" s="972"/>
      <c r="AQ34" s="972"/>
      <c r="AR34" s="972"/>
      <c r="AS34" s="972"/>
      <c r="AT34" s="972"/>
      <c r="AU34" s="972"/>
      <c r="AV34" s="972"/>
      <c r="AW34" s="972"/>
      <c r="AX34" s="972"/>
      <c r="AY34" s="972"/>
      <c r="AZ34" s="1045"/>
      <c r="BA34" s="1045"/>
      <c r="BB34" s="1045"/>
      <c r="BC34" s="1045"/>
      <c r="BD34" s="1045"/>
      <c r="BE34" s="973"/>
      <c r="BF34" s="973"/>
      <c r="BG34" s="973"/>
      <c r="BH34" s="973"/>
      <c r="BI34" s="974"/>
      <c r="BJ34" s="232"/>
      <c r="BK34" s="232"/>
      <c r="BL34" s="232"/>
      <c r="BM34" s="232"/>
      <c r="BN34" s="232"/>
      <c r="BO34" s="241"/>
      <c r="BP34" s="241"/>
      <c r="BQ34" s="238">
        <v>28</v>
      </c>
      <c r="BR34" s="239"/>
      <c r="BS34" s="996"/>
      <c r="BT34" s="997"/>
      <c r="BU34" s="997"/>
      <c r="BV34" s="997"/>
      <c r="BW34" s="997"/>
      <c r="BX34" s="997"/>
      <c r="BY34" s="997"/>
      <c r="BZ34" s="997"/>
      <c r="CA34" s="997"/>
      <c r="CB34" s="997"/>
      <c r="CC34" s="997"/>
      <c r="CD34" s="997"/>
      <c r="CE34" s="997"/>
      <c r="CF34" s="997"/>
      <c r="CG34" s="1018"/>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30"/>
    </row>
    <row r="35" spans="1:131" ht="26.25" customHeight="1" x14ac:dyDescent="0.15">
      <c r="A35" s="242">
        <v>8</v>
      </c>
      <c r="B35" s="1034"/>
      <c r="C35" s="1035"/>
      <c r="D35" s="1035"/>
      <c r="E35" s="1035"/>
      <c r="F35" s="1035"/>
      <c r="G35" s="1035"/>
      <c r="H35" s="1035"/>
      <c r="I35" s="1035"/>
      <c r="J35" s="1035"/>
      <c r="K35" s="1035"/>
      <c r="L35" s="1035"/>
      <c r="M35" s="1035"/>
      <c r="N35" s="1035"/>
      <c r="O35" s="1035"/>
      <c r="P35" s="1036"/>
      <c r="Q35" s="1042"/>
      <c r="R35" s="1043"/>
      <c r="S35" s="1043"/>
      <c r="T35" s="1043"/>
      <c r="U35" s="1043"/>
      <c r="V35" s="1043"/>
      <c r="W35" s="1043"/>
      <c r="X35" s="1043"/>
      <c r="Y35" s="1043"/>
      <c r="Z35" s="1043"/>
      <c r="AA35" s="1043"/>
      <c r="AB35" s="1043"/>
      <c r="AC35" s="1043"/>
      <c r="AD35" s="1043"/>
      <c r="AE35" s="1044"/>
      <c r="AF35" s="1039"/>
      <c r="AG35" s="1040"/>
      <c r="AH35" s="1040"/>
      <c r="AI35" s="1040"/>
      <c r="AJ35" s="1041"/>
      <c r="AK35" s="981"/>
      <c r="AL35" s="972"/>
      <c r="AM35" s="972"/>
      <c r="AN35" s="972"/>
      <c r="AO35" s="972"/>
      <c r="AP35" s="972"/>
      <c r="AQ35" s="972"/>
      <c r="AR35" s="972"/>
      <c r="AS35" s="972"/>
      <c r="AT35" s="972"/>
      <c r="AU35" s="972"/>
      <c r="AV35" s="972"/>
      <c r="AW35" s="972"/>
      <c r="AX35" s="972"/>
      <c r="AY35" s="972"/>
      <c r="AZ35" s="1045"/>
      <c r="BA35" s="1045"/>
      <c r="BB35" s="1045"/>
      <c r="BC35" s="1045"/>
      <c r="BD35" s="1045"/>
      <c r="BE35" s="973"/>
      <c r="BF35" s="973"/>
      <c r="BG35" s="973"/>
      <c r="BH35" s="973"/>
      <c r="BI35" s="974"/>
      <c r="BJ35" s="232"/>
      <c r="BK35" s="232"/>
      <c r="BL35" s="232"/>
      <c r="BM35" s="232"/>
      <c r="BN35" s="232"/>
      <c r="BO35" s="241"/>
      <c r="BP35" s="241"/>
      <c r="BQ35" s="238">
        <v>29</v>
      </c>
      <c r="BR35" s="239"/>
      <c r="BS35" s="996"/>
      <c r="BT35" s="997"/>
      <c r="BU35" s="997"/>
      <c r="BV35" s="997"/>
      <c r="BW35" s="997"/>
      <c r="BX35" s="997"/>
      <c r="BY35" s="997"/>
      <c r="BZ35" s="997"/>
      <c r="CA35" s="997"/>
      <c r="CB35" s="997"/>
      <c r="CC35" s="997"/>
      <c r="CD35" s="997"/>
      <c r="CE35" s="997"/>
      <c r="CF35" s="997"/>
      <c r="CG35" s="1018"/>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30"/>
    </row>
    <row r="36" spans="1:131" ht="26.25" customHeight="1" x14ac:dyDescent="0.15">
      <c r="A36" s="242">
        <v>9</v>
      </c>
      <c r="B36" s="1034"/>
      <c r="C36" s="1035"/>
      <c r="D36" s="1035"/>
      <c r="E36" s="1035"/>
      <c r="F36" s="1035"/>
      <c r="G36" s="1035"/>
      <c r="H36" s="1035"/>
      <c r="I36" s="1035"/>
      <c r="J36" s="1035"/>
      <c r="K36" s="1035"/>
      <c r="L36" s="1035"/>
      <c r="M36" s="1035"/>
      <c r="N36" s="1035"/>
      <c r="O36" s="1035"/>
      <c r="P36" s="1036"/>
      <c r="Q36" s="1042"/>
      <c r="R36" s="1043"/>
      <c r="S36" s="1043"/>
      <c r="T36" s="1043"/>
      <c r="U36" s="1043"/>
      <c r="V36" s="1043"/>
      <c r="W36" s="1043"/>
      <c r="X36" s="1043"/>
      <c r="Y36" s="1043"/>
      <c r="Z36" s="1043"/>
      <c r="AA36" s="1043"/>
      <c r="AB36" s="1043"/>
      <c r="AC36" s="1043"/>
      <c r="AD36" s="1043"/>
      <c r="AE36" s="1044"/>
      <c r="AF36" s="1039"/>
      <c r="AG36" s="1040"/>
      <c r="AH36" s="1040"/>
      <c r="AI36" s="1040"/>
      <c r="AJ36" s="1041"/>
      <c r="AK36" s="981"/>
      <c r="AL36" s="972"/>
      <c r="AM36" s="972"/>
      <c r="AN36" s="972"/>
      <c r="AO36" s="972"/>
      <c r="AP36" s="972"/>
      <c r="AQ36" s="972"/>
      <c r="AR36" s="972"/>
      <c r="AS36" s="972"/>
      <c r="AT36" s="972"/>
      <c r="AU36" s="972"/>
      <c r="AV36" s="972"/>
      <c r="AW36" s="972"/>
      <c r="AX36" s="972"/>
      <c r="AY36" s="972"/>
      <c r="AZ36" s="1045"/>
      <c r="BA36" s="1045"/>
      <c r="BB36" s="1045"/>
      <c r="BC36" s="1045"/>
      <c r="BD36" s="1045"/>
      <c r="BE36" s="973"/>
      <c r="BF36" s="973"/>
      <c r="BG36" s="973"/>
      <c r="BH36" s="973"/>
      <c r="BI36" s="974"/>
      <c r="BJ36" s="232"/>
      <c r="BK36" s="232"/>
      <c r="BL36" s="232"/>
      <c r="BM36" s="232"/>
      <c r="BN36" s="232"/>
      <c r="BO36" s="241"/>
      <c r="BP36" s="241"/>
      <c r="BQ36" s="238">
        <v>30</v>
      </c>
      <c r="BR36" s="239"/>
      <c r="BS36" s="996"/>
      <c r="BT36" s="997"/>
      <c r="BU36" s="997"/>
      <c r="BV36" s="997"/>
      <c r="BW36" s="997"/>
      <c r="BX36" s="997"/>
      <c r="BY36" s="997"/>
      <c r="BZ36" s="997"/>
      <c r="CA36" s="997"/>
      <c r="CB36" s="997"/>
      <c r="CC36" s="997"/>
      <c r="CD36" s="997"/>
      <c r="CE36" s="997"/>
      <c r="CF36" s="997"/>
      <c r="CG36" s="1018"/>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30"/>
    </row>
    <row r="37" spans="1:131" ht="26.25" customHeight="1" x14ac:dyDescent="0.15">
      <c r="A37" s="242">
        <v>10</v>
      </c>
      <c r="B37" s="1034"/>
      <c r="C37" s="1035"/>
      <c r="D37" s="1035"/>
      <c r="E37" s="1035"/>
      <c r="F37" s="1035"/>
      <c r="G37" s="1035"/>
      <c r="H37" s="1035"/>
      <c r="I37" s="1035"/>
      <c r="J37" s="1035"/>
      <c r="K37" s="1035"/>
      <c r="L37" s="1035"/>
      <c r="M37" s="1035"/>
      <c r="N37" s="1035"/>
      <c r="O37" s="1035"/>
      <c r="P37" s="1036"/>
      <c r="Q37" s="1042"/>
      <c r="R37" s="1043"/>
      <c r="S37" s="1043"/>
      <c r="T37" s="1043"/>
      <c r="U37" s="1043"/>
      <c r="V37" s="1043"/>
      <c r="W37" s="1043"/>
      <c r="X37" s="1043"/>
      <c r="Y37" s="1043"/>
      <c r="Z37" s="1043"/>
      <c r="AA37" s="1043"/>
      <c r="AB37" s="1043"/>
      <c r="AC37" s="1043"/>
      <c r="AD37" s="1043"/>
      <c r="AE37" s="1044"/>
      <c r="AF37" s="1039"/>
      <c r="AG37" s="1040"/>
      <c r="AH37" s="1040"/>
      <c r="AI37" s="1040"/>
      <c r="AJ37" s="1041"/>
      <c r="AK37" s="981"/>
      <c r="AL37" s="972"/>
      <c r="AM37" s="972"/>
      <c r="AN37" s="972"/>
      <c r="AO37" s="972"/>
      <c r="AP37" s="972"/>
      <c r="AQ37" s="972"/>
      <c r="AR37" s="972"/>
      <c r="AS37" s="972"/>
      <c r="AT37" s="972"/>
      <c r="AU37" s="972"/>
      <c r="AV37" s="972"/>
      <c r="AW37" s="972"/>
      <c r="AX37" s="972"/>
      <c r="AY37" s="972"/>
      <c r="AZ37" s="1045"/>
      <c r="BA37" s="1045"/>
      <c r="BB37" s="1045"/>
      <c r="BC37" s="1045"/>
      <c r="BD37" s="1045"/>
      <c r="BE37" s="973"/>
      <c r="BF37" s="973"/>
      <c r="BG37" s="973"/>
      <c r="BH37" s="973"/>
      <c r="BI37" s="974"/>
      <c r="BJ37" s="232"/>
      <c r="BK37" s="232"/>
      <c r="BL37" s="232"/>
      <c r="BM37" s="232"/>
      <c r="BN37" s="232"/>
      <c r="BO37" s="241"/>
      <c r="BP37" s="241"/>
      <c r="BQ37" s="238">
        <v>31</v>
      </c>
      <c r="BR37" s="239"/>
      <c r="BS37" s="996"/>
      <c r="BT37" s="997"/>
      <c r="BU37" s="997"/>
      <c r="BV37" s="997"/>
      <c r="BW37" s="997"/>
      <c r="BX37" s="997"/>
      <c r="BY37" s="997"/>
      <c r="BZ37" s="997"/>
      <c r="CA37" s="997"/>
      <c r="CB37" s="997"/>
      <c r="CC37" s="997"/>
      <c r="CD37" s="997"/>
      <c r="CE37" s="997"/>
      <c r="CF37" s="997"/>
      <c r="CG37" s="1018"/>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30"/>
    </row>
    <row r="38" spans="1:131" ht="26.25" customHeight="1" x14ac:dyDescent="0.15">
      <c r="A38" s="242">
        <v>11</v>
      </c>
      <c r="B38" s="1034"/>
      <c r="C38" s="1035"/>
      <c r="D38" s="1035"/>
      <c r="E38" s="1035"/>
      <c r="F38" s="1035"/>
      <c r="G38" s="1035"/>
      <c r="H38" s="1035"/>
      <c r="I38" s="1035"/>
      <c r="J38" s="1035"/>
      <c r="K38" s="1035"/>
      <c r="L38" s="1035"/>
      <c r="M38" s="1035"/>
      <c r="N38" s="1035"/>
      <c r="O38" s="1035"/>
      <c r="P38" s="1036"/>
      <c r="Q38" s="1042"/>
      <c r="R38" s="1043"/>
      <c r="S38" s="1043"/>
      <c r="T38" s="1043"/>
      <c r="U38" s="1043"/>
      <c r="V38" s="1043"/>
      <c r="W38" s="1043"/>
      <c r="X38" s="1043"/>
      <c r="Y38" s="1043"/>
      <c r="Z38" s="1043"/>
      <c r="AA38" s="1043"/>
      <c r="AB38" s="1043"/>
      <c r="AC38" s="1043"/>
      <c r="AD38" s="1043"/>
      <c r="AE38" s="1044"/>
      <c r="AF38" s="1039"/>
      <c r="AG38" s="1040"/>
      <c r="AH38" s="1040"/>
      <c r="AI38" s="1040"/>
      <c r="AJ38" s="1041"/>
      <c r="AK38" s="981"/>
      <c r="AL38" s="972"/>
      <c r="AM38" s="972"/>
      <c r="AN38" s="972"/>
      <c r="AO38" s="972"/>
      <c r="AP38" s="972"/>
      <c r="AQ38" s="972"/>
      <c r="AR38" s="972"/>
      <c r="AS38" s="972"/>
      <c r="AT38" s="972"/>
      <c r="AU38" s="972"/>
      <c r="AV38" s="972"/>
      <c r="AW38" s="972"/>
      <c r="AX38" s="972"/>
      <c r="AY38" s="972"/>
      <c r="AZ38" s="1045"/>
      <c r="BA38" s="1045"/>
      <c r="BB38" s="1045"/>
      <c r="BC38" s="1045"/>
      <c r="BD38" s="1045"/>
      <c r="BE38" s="973"/>
      <c r="BF38" s="973"/>
      <c r="BG38" s="973"/>
      <c r="BH38" s="973"/>
      <c r="BI38" s="974"/>
      <c r="BJ38" s="232"/>
      <c r="BK38" s="232"/>
      <c r="BL38" s="232"/>
      <c r="BM38" s="232"/>
      <c r="BN38" s="232"/>
      <c r="BO38" s="241"/>
      <c r="BP38" s="241"/>
      <c r="BQ38" s="238">
        <v>32</v>
      </c>
      <c r="BR38" s="239"/>
      <c r="BS38" s="996"/>
      <c r="BT38" s="997"/>
      <c r="BU38" s="997"/>
      <c r="BV38" s="997"/>
      <c r="BW38" s="997"/>
      <c r="BX38" s="997"/>
      <c r="BY38" s="997"/>
      <c r="BZ38" s="997"/>
      <c r="CA38" s="997"/>
      <c r="CB38" s="997"/>
      <c r="CC38" s="997"/>
      <c r="CD38" s="997"/>
      <c r="CE38" s="997"/>
      <c r="CF38" s="997"/>
      <c r="CG38" s="1018"/>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30"/>
    </row>
    <row r="39" spans="1:131" ht="26.25" customHeight="1" x14ac:dyDescent="0.15">
      <c r="A39" s="242">
        <v>12</v>
      </c>
      <c r="B39" s="1034"/>
      <c r="C39" s="1035"/>
      <c r="D39" s="1035"/>
      <c r="E39" s="1035"/>
      <c r="F39" s="1035"/>
      <c r="G39" s="1035"/>
      <c r="H39" s="1035"/>
      <c r="I39" s="1035"/>
      <c r="J39" s="1035"/>
      <c r="K39" s="1035"/>
      <c r="L39" s="1035"/>
      <c r="M39" s="1035"/>
      <c r="N39" s="1035"/>
      <c r="O39" s="1035"/>
      <c r="P39" s="1036"/>
      <c r="Q39" s="1042"/>
      <c r="R39" s="1043"/>
      <c r="S39" s="1043"/>
      <c r="T39" s="1043"/>
      <c r="U39" s="1043"/>
      <c r="V39" s="1043"/>
      <c r="W39" s="1043"/>
      <c r="X39" s="1043"/>
      <c r="Y39" s="1043"/>
      <c r="Z39" s="1043"/>
      <c r="AA39" s="1043"/>
      <c r="AB39" s="1043"/>
      <c r="AC39" s="1043"/>
      <c r="AD39" s="1043"/>
      <c r="AE39" s="1044"/>
      <c r="AF39" s="1039"/>
      <c r="AG39" s="1040"/>
      <c r="AH39" s="1040"/>
      <c r="AI39" s="1040"/>
      <c r="AJ39" s="1041"/>
      <c r="AK39" s="981"/>
      <c r="AL39" s="972"/>
      <c r="AM39" s="972"/>
      <c r="AN39" s="972"/>
      <c r="AO39" s="972"/>
      <c r="AP39" s="972"/>
      <c r="AQ39" s="972"/>
      <c r="AR39" s="972"/>
      <c r="AS39" s="972"/>
      <c r="AT39" s="972"/>
      <c r="AU39" s="972"/>
      <c r="AV39" s="972"/>
      <c r="AW39" s="972"/>
      <c r="AX39" s="972"/>
      <c r="AY39" s="972"/>
      <c r="AZ39" s="1045"/>
      <c r="BA39" s="1045"/>
      <c r="BB39" s="1045"/>
      <c r="BC39" s="1045"/>
      <c r="BD39" s="1045"/>
      <c r="BE39" s="973"/>
      <c r="BF39" s="973"/>
      <c r="BG39" s="973"/>
      <c r="BH39" s="973"/>
      <c r="BI39" s="974"/>
      <c r="BJ39" s="232"/>
      <c r="BK39" s="232"/>
      <c r="BL39" s="232"/>
      <c r="BM39" s="232"/>
      <c r="BN39" s="232"/>
      <c r="BO39" s="241"/>
      <c r="BP39" s="241"/>
      <c r="BQ39" s="238">
        <v>33</v>
      </c>
      <c r="BR39" s="239"/>
      <c r="BS39" s="996"/>
      <c r="BT39" s="997"/>
      <c r="BU39" s="997"/>
      <c r="BV39" s="997"/>
      <c r="BW39" s="997"/>
      <c r="BX39" s="997"/>
      <c r="BY39" s="997"/>
      <c r="BZ39" s="997"/>
      <c r="CA39" s="997"/>
      <c r="CB39" s="997"/>
      <c r="CC39" s="997"/>
      <c r="CD39" s="997"/>
      <c r="CE39" s="997"/>
      <c r="CF39" s="997"/>
      <c r="CG39" s="1018"/>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30"/>
    </row>
    <row r="40" spans="1:131" ht="26.25" customHeight="1" x14ac:dyDescent="0.15">
      <c r="A40" s="238">
        <v>13</v>
      </c>
      <c r="B40" s="1034"/>
      <c r="C40" s="1035"/>
      <c r="D40" s="1035"/>
      <c r="E40" s="1035"/>
      <c r="F40" s="1035"/>
      <c r="G40" s="1035"/>
      <c r="H40" s="1035"/>
      <c r="I40" s="1035"/>
      <c r="J40" s="1035"/>
      <c r="K40" s="1035"/>
      <c r="L40" s="1035"/>
      <c r="M40" s="1035"/>
      <c r="N40" s="1035"/>
      <c r="O40" s="1035"/>
      <c r="P40" s="1036"/>
      <c r="Q40" s="1042"/>
      <c r="R40" s="1043"/>
      <c r="S40" s="1043"/>
      <c r="T40" s="1043"/>
      <c r="U40" s="1043"/>
      <c r="V40" s="1043"/>
      <c r="W40" s="1043"/>
      <c r="X40" s="1043"/>
      <c r="Y40" s="1043"/>
      <c r="Z40" s="1043"/>
      <c r="AA40" s="1043"/>
      <c r="AB40" s="1043"/>
      <c r="AC40" s="1043"/>
      <c r="AD40" s="1043"/>
      <c r="AE40" s="1044"/>
      <c r="AF40" s="1039"/>
      <c r="AG40" s="1040"/>
      <c r="AH40" s="1040"/>
      <c r="AI40" s="1040"/>
      <c r="AJ40" s="1041"/>
      <c r="AK40" s="981"/>
      <c r="AL40" s="972"/>
      <c r="AM40" s="972"/>
      <c r="AN40" s="972"/>
      <c r="AO40" s="972"/>
      <c r="AP40" s="972"/>
      <c r="AQ40" s="972"/>
      <c r="AR40" s="972"/>
      <c r="AS40" s="972"/>
      <c r="AT40" s="972"/>
      <c r="AU40" s="972"/>
      <c r="AV40" s="972"/>
      <c r="AW40" s="972"/>
      <c r="AX40" s="972"/>
      <c r="AY40" s="972"/>
      <c r="AZ40" s="1045"/>
      <c r="BA40" s="1045"/>
      <c r="BB40" s="1045"/>
      <c r="BC40" s="1045"/>
      <c r="BD40" s="1045"/>
      <c r="BE40" s="973"/>
      <c r="BF40" s="973"/>
      <c r="BG40" s="973"/>
      <c r="BH40" s="973"/>
      <c r="BI40" s="974"/>
      <c r="BJ40" s="232"/>
      <c r="BK40" s="232"/>
      <c r="BL40" s="232"/>
      <c r="BM40" s="232"/>
      <c r="BN40" s="232"/>
      <c r="BO40" s="241"/>
      <c r="BP40" s="241"/>
      <c r="BQ40" s="238">
        <v>34</v>
      </c>
      <c r="BR40" s="239"/>
      <c r="BS40" s="996"/>
      <c r="BT40" s="997"/>
      <c r="BU40" s="997"/>
      <c r="BV40" s="997"/>
      <c r="BW40" s="997"/>
      <c r="BX40" s="997"/>
      <c r="BY40" s="997"/>
      <c r="BZ40" s="997"/>
      <c r="CA40" s="997"/>
      <c r="CB40" s="997"/>
      <c r="CC40" s="997"/>
      <c r="CD40" s="997"/>
      <c r="CE40" s="997"/>
      <c r="CF40" s="997"/>
      <c r="CG40" s="1018"/>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30"/>
    </row>
    <row r="41" spans="1:131" ht="26.25" customHeight="1" x14ac:dyDescent="0.15">
      <c r="A41" s="238">
        <v>14</v>
      </c>
      <c r="B41" s="1034"/>
      <c r="C41" s="1035"/>
      <c r="D41" s="1035"/>
      <c r="E41" s="1035"/>
      <c r="F41" s="1035"/>
      <c r="G41" s="1035"/>
      <c r="H41" s="1035"/>
      <c r="I41" s="1035"/>
      <c r="J41" s="1035"/>
      <c r="K41" s="1035"/>
      <c r="L41" s="1035"/>
      <c r="M41" s="1035"/>
      <c r="N41" s="1035"/>
      <c r="O41" s="1035"/>
      <c r="P41" s="1036"/>
      <c r="Q41" s="1042"/>
      <c r="R41" s="1043"/>
      <c r="S41" s="1043"/>
      <c r="T41" s="1043"/>
      <c r="U41" s="1043"/>
      <c r="V41" s="1043"/>
      <c r="W41" s="1043"/>
      <c r="X41" s="1043"/>
      <c r="Y41" s="1043"/>
      <c r="Z41" s="1043"/>
      <c r="AA41" s="1043"/>
      <c r="AB41" s="1043"/>
      <c r="AC41" s="1043"/>
      <c r="AD41" s="1043"/>
      <c r="AE41" s="1044"/>
      <c r="AF41" s="1039"/>
      <c r="AG41" s="1040"/>
      <c r="AH41" s="1040"/>
      <c r="AI41" s="1040"/>
      <c r="AJ41" s="1041"/>
      <c r="AK41" s="981"/>
      <c r="AL41" s="972"/>
      <c r="AM41" s="972"/>
      <c r="AN41" s="972"/>
      <c r="AO41" s="972"/>
      <c r="AP41" s="972"/>
      <c r="AQ41" s="972"/>
      <c r="AR41" s="972"/>
      <c r="AS41" s="972"/>
      <c r="AT41" s="972"/>
      <c r="AU41" s="972"/>
      <c r="AV41" s="972"/>
      <c r="AW41" s="972"/>
      <c r="AX41" s="972"/>
      <c r="AY41" s="972"/>
      <c r="AZ41" s="1045"/>
      <c r="BA41" s="1045"/>
      <c r="BB41" s="1045"/>
      <c r="BC41" s="1045"/>
      <c r="BD41" s="1045"/>
      <c r="BE41" s="973"/>
      <c r="BF41" s="973"/>
      <c r="BG41" s="973"/>
      <c r="BH41" s="973"/>
      <c r="BI41" s="974"/>
      <c r="BJ41" s="232"/>
      <c r="BK41" s="232"/>
      <c r="BL41" s="232"/>
      <c r="BM41" s="232"/>
      <c r="BN41" s="232"/>
      <c r="BO41" s="241"/>
      <c r="BP41" s="241"/>
      <c r="BQ41" s="238">
        <v>35</v>
      </c>
      <c r="BR41" s="239"/>
      <c r="BS41" s="996"/>
      <c r="BT41" s="997"/>
      <c r="BU41" s="997"/>
      <c r="BV41" s="997"/>
      <c r="BW41" s="997"/>
      <c r="BX41" s="997"/>
      <c r="BY41" s="997"/>
      <c r="BZ41" s="997"/>
      <c r="CA41" s="997"/>
      <c r="CB41" s="997"/>
      <c r="CC41" s="997"/>
      <c r="CD41" s="997"/>
      <c r="CE41" s="997"/>
      <c r="CF41" s="997"/>
      <c r="CG41" s="1018"/>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30"/>
    </row>
    <row r="42" spans="1:131" ht="26.25" customHeight="1" x14ac:dyDescent="0.15">
      <c r="A42" s="238">
        <v>15</v>
      </c>
      <c r="B42" s="1034"/>
      <c r="C42" s="1035"/>
      <c r="D42" s="1035"/>
      <c r="E42" s="1035"/>
      <c r="F42" s="1035"/>
      <c r="G42" s="1035"/>
      <c r="H42" s="1035"/>
      <c r="I42" s="1035"/>
      <c r="J42" s="1035"/>
      <c r="K42" s="1035"/>
      <c r="L42" s="1035"/>
      <c r="M42" s="1035"/>
      <c r="N42" s="1035"/>
      <c r="O42" s="1035"/>
      <c r="P42" s="1036"/>
      <c r="Q42" s="1042"/>
      <c r="R42" s="1043"/>
      <c r="S42" s="1043"/>
      <c r="T42" s="1043"/>
      <c r="U42" s="1043"/>
      <c r="V42" s="1043"/>
      <c r="W42" s="1043"/>
      <c r="X42" s="1043"/>
      <c r="Y42" s="1043"/>
      <c r="Z42" s="1043"/>
      <c r="AA42" s="1043"/>
      <c r="AB42" s="1043"/>
      <c r="AC42" s="1043"/>
      <c r="AD42" s="1043"/>
      <c r="AE42" s="1044"/>
      <c r="AF42" s="1039"/>
      <c r="AG42" s="1040"/>
      <c r="AH42" s="1040"/>
      <c r="AI42" s="1040"/>
      <c r="AJ42" s="1041"/>
      <c r="AK42" s="981"/>
      <c r="AL42" s="972"/>
      <c r="AM42" s="972"/>
      <c r="AN42" s="972"/>
      <c r="AO42" s="972"/>
      <c r="AP42" s="972"/>
      <c r="AQ42" s="972"/>
      <c r="AR42" s="972"/>
      <c r="AS42" s="972"/>
      <c r="AT42" s="972"/>
      <c r="AU42" s="972"/>
      <c r="AV42" s="972"/>
      <c r="AW42" s="972"/>
      <c r="AX42" s="972"/>
      <c r="AY42" s="972"/>
      <c r="AZ42" s="1045"/>
      <c r="BA42" s="1045"/>
      <c r="BB42" s="1045"/>
      <c r="BC42" s="1045"/>
      <c r="BD42" s="1045"/>
      <c r="BE42" s="973"/>
      <c r="BF42" s="973"/>
      <c r="BG42" s="973"/>
      <c r="BH42" s="973"/>
      <c r="BI42" s="974"/>
      <c r="BJ42" s="232"/>
      <c r="BK42" s="232"/>
      <c r="BL42" s="232"/>
      <c r="BM42" s="232"/>
      <c r="BN42" s="232"/>
      <c r="BO42" s="241"/>
      <c r="BP42" s="241"/>
      <c r="BQ42" s="238">
        <v>36</v>
      </c>
      <c r="BR42" s="239"/>
      <c r="BS42" s="996"/>
      <c r="BT42" s="997"/>
      <c r="BU42" s="997"/>
      <c r="BV42" s="997"/>
      <c r="BW42" s="997"/>
      <c r="BX42" s="997"/>
      <c r="BY42" s="997"/>
      <c r="BZ42" s="997"/>
      <c r="CA42" s="997"/>
      <c r="CB42" s="997"/>
      <c r="CC42" s="997"/>
      <c r="CD42" s="997"/>
      <c r="CE42" s="997"/>
      <c r="CF42" s="997"/>
      <c r="CG42" s="1018"/>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30"/>
    </row>
    <row r="43" spans="1:131" ht="26.25" customHeight="1" x14ac:dyDescent="0.15">
      <c r="A43" s="238">
        <v>16</v>
      </c>
      <c r="B43" s="1034"/>
      <c r="C43" s="1035"/>
      <c r="D43" s="1035"/>
      <c r="E43" s="1035"/>
      <c r="F43" s="1035"/>
      <c r="G43" s="1035"/>
      <c r="H43" s="1035"/>
      <c r="I43" s="1035"/>
      <c r="J43" s="1035"/>
      <c r="K43" s="1035"/>
      <c r="L43" s="1035"/>
      <c r="M43" s="1035"/>
      <c r="N43" s="1035"/>
      <c r="O43" s="1035"/>
      <c r="P43" s="1036"/>
      <c r="Q43" s="1042"/>
      <c r="R43" s="1043"/>
      <c r="S43" s="1043"/>
      <c r="T43" s="1043"/>
      <c r="U43" s="1043"/>
      <c r="V43" s="1043"/>
      <c r="W43" s="1043"/>
      <c r="X43" s="1043"/>
      <c r="Y43" s="1043"/>
      <c r="Z43" s="1043"/>
      <c r="AA43" s="1043"/>
      <c r="AB43" s="1043"/>
      <c r="AC43" s="1043"/>
      <c r="AD43" s="1043"/>
      <c r="AE43" s="1044"/>
      <c r="AF43" s="1039"/>
      <c r="AG43" s="1040"/>
      <c r="AH43" s="1040"/>
      <c r="AI43" s="1040"/>
      <c r="AJ43" s="1041"/>
      <c r="AK43" s="981"/>
      <c r="AL43" s="972"/>
      <c r="AM43" s="972"/>
      <c r="AN43" s="972"/>
      <c r="AO43" s="972"/>
      <c r="AP43" s="972"/>
      <c r="AQ43" s="972"/>
      <c r="AR43" s="972"/>
      <c r="AS43" s="972"/>
      <c r="AT43" s="972"/>
      <c r="AU43" s="972"/>
      <c r="AV43" s="972"/>
      <c r="AW43" s="972"/>
      <c r="AX43" s="972"/>
      <c r="AY43" s="972"/>
      <c r="AZ43" s="1045"/>
      <c r="BA43" s="1045"/>
      <c r="BB43" s="1045"/>
      <c r="BC43" s="1045"/>
      <c r="BD43" s="1045"/>
      <c r="BE43" s="973"/>
      <c r="BF43" s="973"/>
      <c r="BG43" s="973"/>
      <c r="BH43" s="973"/>
      <c r="BI43" s="974"/>
      <c r="BJ43" s="232"/>
      <c r="BK43" s="232"/>
      <c r="BL43" s="232"/>
      <c r="BM43" s="232"/>
      <c r="BN43" s="232"/>
      <c r="BO43" s="241"/>
      <c r="BP43" s="241"/>
      <c r="BQ43" s="238">
        <v>37</v>
      </c>
      <c r="BR43" s="239"/>
      <c r="BS43" s="996"/>
      <c r="BT43" s="997"/>
      <c r="BU43" s="997"/>
      <c r="BV43" s="997"/>
      <c r="BW43" s="997"/>
      <c r="BX43" s="997"/>
      <c r="BY43" s="997"/>
      <c r="BZ43" s="997"/>
      <c r="CA43" s="997"/>
      <c r="CB43" s="997"/>
      <c r="CC43" s="997"/>
      <c r="CD43" s="997"/>
      <c r="CE43" s="997"/>
      <c r="CF43" s="997"/>
      <c r="CG43" s="1018"/>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30"/>
    </row>
    <row r="44" spans="1:131" ht="26.25" customHeight="1" x14ac:dyDescent="0.15">
      <c r="A44" s="238">
        <v>17</v>
      </c>
      <c r="B44" s="1034"/>
      <c r="C44" s="1035"/>
      <c r="D44" s="1035"/>
      <c r="E44" s="1035"/>
      <c r="F44" s="1035"/>
      <c r="G44" s="1035"/>
      <c r="H44" s="1035"/>
      <c r="I44" s="1035"/>
      <c r="J44" s="1035"/>
      <c r="K44" s="1035"/>
      <c r="L44" s="1035"/>
      <c r="M44" s="1035"/>
      <c r="N44" s="1035"/>
      <c r="O44" s="1035"/>
      <c r="P44" s="1036"/>
      <c r="Q44" s="1042"/>
      <c r="R44" s="1043"/>
      <c r="S44" s="1043"/>
      <c r="T44" s="1043"/>
      <c r="U44" s="1043"/>
      <c r="V44" s="1043"/>
      <c r="W44" s="1043"/>
      <c r="X44" s="1043"/>
      <c r="Y44" s="1043"/>
      <c r="Z44" s="1043"/>
      <c r="AA44" s="1043"/>
      <c r="AB44" s="1043"/>
      <c r="AC44" s="1043"/>
      <c r="AD44" s="1043"/>
      <c r="AE44" s="1044"/>
      <c r="AF44" s="1039"/>
      <c r="AG44" s="1040"/>
      <c r="AH44" s="1040"/>
      <c r="AI44" s="1040"/>
      <c r="AJ44" s="1041"/>
      <c r="AK44" s="981"/>
      <c r="AL44" s="972"/>
      <c r="AM44" s="972"/>
      <c r="AN44" s="972"/>
      <c r="AO44" s="972"/>
      <c r="AP44" s="972"/>
      <c r="AQ44" s="972"/>
      <c r="AR44" s="972"/>
      <c r="AS44" s="972"/>
      <c r="AT44" s="972"/>
      <c r="AU44" s="972"/>
      <c r="AV44" s="972"/>
      <c r="AW44" s="972"/>
      <c r="AX44" s="972"/>
      <c r="AY44" s="972"/>
      <c r="AZ44" s="1045"/>
      <c r="BA44" s="1045"/>
      <c r="BB44" s="1045"/>
      <c r="BC44" s="1045"/>
      <c r="BD44" s="1045"/>
      <c r="BE44" s="973"/>
      <c r="BF44" s="973"/>
      <c r="BG44" s="973"/>
      <c r="BH44" s="973"/>
      <c r="BI44" s="974"/>
      <c r="BJ44" s="232"/>
      <c r="BK44" s="232"/>
      <c r="BL44" s="232"/>
      <c r="BM44" s="232"/>
      <c r="BN44" s="232"/>
      <c r="BO44" s="241"/>
      <c r="BP44" s="241"/>
      <c r="BQ44" s="238">
        <v>38</v>
      </c>
      <c r="BR44" s="239"/>
      <c r="BS44" s="996"/>
      <c r="BT44" s="997"/>
      <c r="BU44" s="997"/>
      <c r="BV44" s="997"/>
      <c r="BW44" s="997"/>
      <c r="BX44" s="997"/>
      <c r="BY44" s="997"/>
      <c r="BZ44" s="997"/>
      <c r="CA44" s="997"/>
      <c r="CB44" s="997"/>
      <c r="CC44" s="997"/>
      <c r="CD44" s="997"/>
      <c r="CE44" s="997"/>
      <c r="CF44" s="997"/>
      <c r="CG44" s="1018"/>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30"/>
    </row>
    <row r="45" spans="1:131" ht="26.25" customHeight="1" x14ac:dyDescent="0.15">
      <c r="A45" s="238">
        <v>18</v>
      </c>
      <c r="B45" s="1034"/>
      <c r="C45" s="1035"/>
      <c r="D45" s="1035"/>
      <c r="E45" s="1035"/>
      <c r="F45" s="1035"/>
      <c r="G45" s="1035"/>
      <c r="H45" s="1035"/>
      <c r="I45" s="1035"/>
      <c r="J45" s="1035"/>
      <c r="K45" s="1035"/>
      <c r="L45" s="1035"/>
      <c r="M45" s="1035"/>
      <c r="N45" s="1035"/>
      <c r="O45" s="1035"/>
      <c r="P45" s="1036"/>
      <c r="Q45" s="1042"/>
      <c r="R45" s="1043"/>
      <c r="S45" s="1043"/>
      <c r="T45" s="1043"/>
      <c r="U45" s="1043"/>
      <c r="V45" s="1043"/>
      <c r="W45" s="1043"/>
      <c r="X45" s="1043"/>
      <c r="Y45" s="1043"/>
      <c r="Z45" s="1043"/>
      <c r="AA45" s="1043"/>
      <c r="AB45" s="1043"/>
      <c r="AC45" s="1043"/>
      <c r="AD45" s="1043"/>
      <c r="AE45" s="1044"/>
      <c r="AF45" s="1039"/>
      <c r="AG45" s="1040"/>
      <c r="AH45" s="1040"/>
      <c r="AI45" s="1040"/>
      <c r="AJ45" s="1041"/>
      <c r="AK45" s="981"/>
      <c r="AL45" s="972"/>
      <c r="AM45" s="972"/>
      <c r="AN45" s="972"/>
      <c r="AO45" s="972"/>
      <c r="AP45" s="972"/>
      <c r="AQ45" s="972"/>
      <c r="AR45" s="972"/>
      <c r="AS45" s="972"/>
      <c r="AT45" s="972"/>
      <c r="AU45" s="972"/>
      <c r="AV45" s="972"/>
      <c r="AW45" s="972"/>
      <c r="AX45" s="972"/>
      <c r="AY45" s="972"/>
      <c r="AZ45" s="1045"/>
      <c r="BA45" s="1045"/>
      <c r="BB45" s="1045"/>
      <c r="BC45" s="1045"/>
      <c r="BD45" s="1045"/>
      <c r="BE45" s="973"/>
      <c r="BF45" s="973"/>
      <c r="BG45" s="973"/>
      <c r="BH45" s="973"/>
      <c r="BI45" s="974"/>
      <c r="BJ45" s="232"/>
      <c r="BK45" s="232"/>
      <c r="BL45" s="232"/>
      <c r="BM45" s="232"/>
      <c r="BN45" s="232"/>
      <c r="BO45" s="241"/>
      <c r="BP45" s="241"/>
      <c r="BQ45" s="238">
        <v>39</v>
      </c>
      <c r="BR45" s="239"/>
      <c r="BS45" s="996"/>
      <c r="BT45" s="997"/>
      <c r="BU45" s="997"/>
      <c r="BV45" s="997"/>
      <c r="BW45" s="997"/>
      <c r="BX45" s="997"/>
      <c r="BY45" s="997"/>
      <c r="BZ45" s="997"/>
      <c r="CA45" s="997"/>
      <c r="CB45" s="997"/>
      <c r="CC45" s="997"/>
      <c r="CD45" s="997"/>
      <c r="CE45" s="997"/>
      <c r="CF45" s="997"/>
      <c r="CG45" s="1018"/>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30"/>
    </row>
    <row r="46" spans="1:131" ht="26.25" customHeight="1" x14ac:dyDescent="0.15">
      <c r="A46" s="238">
        <v>19</v>
      </c>
      <c r="B46" s="1034"/>
      <c r="C46" s="1035"/>
      <c r="D46" s="1035"/>
      <c r="E46" s="1035"/>
      <c r="F46" s="1035"/>
      <c r="G46" s="1035"/>
      <c r="H46" s="1035"/>
      <c r="I46" s="1035"/>
      <c r="J46" s="1035"/>
      <c r="K46" s="1035"/>
      <c r="L46" s="1035"/>
      <c r="M46" s="1035"/>
      <c r="N46" s="1035"/>
      <c r="O46" s="1035"/>
      <c r="P46" s="1036"/>
      <c r="Q46" s="1042"/>
      <c r="R46" s="1043"/>
      <c r="S46" s="1043"/>
      <c r="T46" s="1043"/>
      <c r="U46" s="1043"/>
      <c r="V46" s="1043"/>
      <c r="W46" s="1043"/>
      <c r="X46" s="1043"/>
      <c r="Y46" s="1043"/>
      <c r="Z46" s="1043"/>
      <c r="AA46" s="1043"/>
      <c r="AB46" s="1043"/>
      <c r="AC46" s="1043"/>
      <c r="AD46" s="1043"/>
      <c r="AE46" s="1044"/>
      <c r="AF46" s="1039"/>
      <c r="AG46" s="1040"/>
      <c r="AH46" s="1040"/>
      <c r="AI46" s="1040"/>
      <c r="AJ46" s="1041"/>
      <c r="AK46" s="981"/>
      <c r="AL46" s="972"/>
      <c r="AM46" s="972"/>
      <c r="AN46" s="972"/>
      <c r="AO46" s="972"/>
      <c r="AP46" s="972"/>
      <c r="AQ46" s="972"/>
      <c r="AR46" s="972"/>
      <c r="AS46" s="972"/>
      <c r="AT46" s="972"/>
      <c r="AU46" s="972"/>
      <c r="AV46" s="972"/>
      <c r="AW46" s="972"/>
      <c r="AX46" s="972"/>
      <c r="AY46" s="972"/>
      <c r="AZ46" s="1045"/>
      <c r="BA46" s="1045"/>
      <c r="BB46" s="1045"/>
      <c r="BC46" s="1045"/>
      <c r="BD46" s="1045"/>
      <c r="BE46" s="973"/>
      <c r="BF46" s="973"/>
      <c r="BG46" s="973"/>
      <c r="BH46" s="973"/>
      <c r="BI46" s="974"/>
      <c r="BJ46" s="232"/>
      <c r="BK46" s="232"/>
      <c r="BL46" s="232"/>
      <c r="BM46" s="232"/>
      <c r="BN46" s="232"/>
      <c r="BO46" s="241"/>
      <c r="BP46" s="241"/>
      <c r="BQ46" s="238">
        <v>40</v>
      </c>
      <c r="BR46" s="239"/>
      <c r="BS46" s="996"/>
      <c r="BT46" s="997"/>
      <c r="BU46" s="997"/>
      <c r="BV46" s="997"/>
      <c r="BW46" s="997"/>
      <c r="BX46" s="997"/>
      <c r="BY46" s="997"/>
      <c r="BZ46" s="997"/>
      <c r="CA46" s="997"/>
      <c r="CB46" s="997"/>
      <c r="CC46" s="997"/>
      <c r="CD46" s="997"/>
      <c r="CE46" s="997"/>
      <c r="CF46" s="997"/>
      <c r="CG46" s="1018"/>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30"/>
    </row>
    <row r="47" spans="1:131" ht="26.25" customHeight="1" x14ac:dyDescent="0.15">
      <c r="A47" s="238">
        <v>20</v>
      </c>
      <c r="B47" s="1034"/>
      <c r="C47" s="1035"/>
      <c r="D47" s="1035"/>
      <c r="E47" s="1035"/>
      <c r="F47" s="1035"/>
      <c r="G47" s="1035"/>
      <c r="H47" s="1035"/>
      <c r="I47" s="1035"/>
      <c r="J47" s="1035"/>
      <c r="K47" s="1035"/>
      <c r="L47" s="1035"/>
      <c r="M47" s="1035"/>
      <c r="N47" s="1035"/>
      <c r="O47" s="1035"/>
      <c r="P47" s="1036"/>
      <c r="Q47" s="1042"/>
      <c r="R47" s="1043"/>
      <c r="S47" s="1043"/>
      <c r="T47" s="1043"/>
      <c r="U47" s="1043"/>
      <c r="V47" s="1043"/>
      <c r="W47" s="1043"/>
      <c r="X47" s="1043"/>
      <c r="Y47" s="1043"/>
      <c r="Z47" s="1043"/>
      <c r="AA47" s="1043"/>
      <c r="AB47" s="1043"/>
      <c r="AC47" s="1043"/>
      <c r="AD47" s="1043"/>
      <c r="AE47" s="1044"/>
      <c r="AF47" s="1039"/>
      <c r="AG47" s="1040"/>
      <c r="AH47" s="1040"/>
      <c r="AI47" s="1040"/>
      <c r="AJ47" s="1041"/>
      <c r="AK47" s="981"/>
      <c r="AL47" s="972"/>
      <c r="AM47" s="972"/>
      <c r="AN47" s="972"/>
      <c r="AO47" s="972"/>
      <c r="AP47" s="972"/>
      <c r="AQ47" s="972"/>
      <c r="AR47" s="972"/>
      <c r="AS47" s="972"/>
      <c r="AT47" s="972"/>
      <c r="AU47" s="972"/>
      <c r="AV47" s="972"/>
      <c r="AW47" s="972"/>
      <c r="AX47" s="972"/>
      <c r="AY47" s="972"/>
      <c r="AZ47" s="1045"/>
      <c r="BA47" s="1045"/>
      <c r="BB47" s="1045"/>
      <c r="BC47" s="1045"/>
      <c r="BD47" s="1045"/>
      <c r="BE47" s="973"/>
      <c r="BF47" s="973"/>
      <c r="BG47" s="973"/>
      <c r="BH47" s="973"/>
      <c r="BI47" s="974"/>
      <c r="BJ47" s="232"/>
      <c r="BK47" s="232"/>
      <c r="BL47" s="232"/>
      <c r="BM47" s="232"/>
      <c r="BN47" s="232"/>
      <c r="BO47" s="241"/>
      <c r="BP47" s="241"/>
      <c r="BQ47" s="238">
        <v>41</v>
      </c>
      <c r="BR47" s="239"/>
      <c r="BS47" s="996"/>
      <c r="BT47" s="997"/>
      <c r="BU47" s="997"/>
      <c r="BV47" s="997"/>
      <c r="BW47" s="997"/>
      <c r="BX47" s="997"/>
      <c r="BY47" s="997"/>
      <c r="BZ47" s="997"/>
      <c r="CA47" s="997"/>
      <c r="CB47" s="997"/>
      <c r="CC47" s="997"/>
      <c r="CD47" s="997"/>
      <c r="CE47" s="997"/>
      <c r="CF47" s="997"/>
      <c r="CG47" s="1018"/>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30"/>
    </row>
    <row r="48" spans="1:131" ht="26.25" customHeight="1" x14ac:dyDescent="0.15">
      <c r="A48" s="238">
        <v>21</v>
      </c>
      <c r="B48" s="1034"/>
      <c r="C48" s="1035"/>
      <c r="D48" s="1035"/>
      <c r="E48" s="1035"/>
      <c r="F48" s="1035"/>
      <c r="G48" s="1035"/>
      <c r="H48" s="1035"/>
      <c r="I48" s="1035"/>
      <c r="J48" s="1035"/>
      <c r="K48" s="1035"/>
      <c r="L48" s="1035"/>
      <c r="M48" s="1035"/>
      <c r="N48" s="1035"/>
      <c r="O48" s="1035"/>
      <c r="P48" s="1036"/>
      <c r="Q48" s="1042"/>
      <c r="R48" s="1043"/>
      <c r="S48" s="1043"/>
      <c r="T48" s="1043"/>
      <c r="U48" s="1043"/>
      <c r="V48" s="1043"/>
      <c r="W48" s="1043"/>
      <c r="X48" s="1043"/>
      <c r="Y48" s="1043"/>
      <c r="Z48" s="1043"/>
      <c r="AA48" s="1043"/>
      <c r="AB48" s="1043"/>
      <c r="AC48" s="1043"/>
      <c r="AD48" s="1043"/>
      <c r="AE48" s="1044"/>
      <c r="AF48" s="1039"/>
      <c r="AG48" s="1040"/>
      <c r="AH48" s="1040"/>
      <c r="AI48" s="1040"/>
      <c r="AJ48" s="1041"/>
      <c r="AK48" s="981"/>
      <c r="AL48" s="972"/>
      <c r="AM48" s="972"/>
      <c r="AN48" s="972"/>
      <c r="AO48" s="972"/>
      <c r="AP48" s="972"/>
      <c r="AQ48" s="972"/>
      <c r="AR48" s="972"/>
      <c r="AS48" s="972"/>
      <c r="AT48" s="972"/>
      <c r="AU48" s="972"/>
      <c r="AV48" s="972"/>
      <c r="AW48" s="972"/>
      <c r="AX48" s="972"/>
      <c r="AY48" s="972"/>
      <c r="AZ48" s="1045"/>
      <c r="BA48" s="1045"/>
      <c r="BB48" s="1045"/>
      <c r="BC48" s="1045"/>
      <c r="BD48" s="1045"/>
      <c r="BE48" s="973"/>
      <c r="BF48" s="973"/>
      <c r="BG48" s="973"/>
      <c r="BH48" s="973"/>
      <c r="BI48" s="974"/>
      <c r="BJ48" s="232"/>
      <c r="BK48" s="232"/>
      <c r="BL48" s="232"/>
      <c r="BM48" s="232"/>
      <c r="BN48" s="232"/>
      <c r="BO48" s="241"/>
      <c r="BP48" s="241"/>
      <c r="BQ48" s="238">
        <v>42</v>
      </c>
      <c r="BR48" s="239"/>
      <c r="BS48" s="996"/>
      <c r="BT48" s="997"/>
      <c r="BU48" s="997"/>
      <c r="BV48" s="997"/>
      <c r="BW48" s="997"/>
      <c r="BX48" s="997"/>
      <c r="BY48" s="997"/>
      <c r="BZ48" s="997"/>
      <c r="CA48" s="997"/>
      <c r="CB48" s="997"/>
      <c r="CC48" s="997"/>
      <c r="CD48" s="997"/>
      <c r="CE48" s="997"/>
      <c r="CF48" s="997"/>
      <c r="CG48" s="1018"/>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30"/>
    </row>
    <row r="49" spans="1:131" ht="26.25" customHeight="1" x14ac:dyDescent="0.15">
      <c r="A49" s="238">
        <v>22</v>
      </c>
      <c r="B49" s="1034"/>
      <c r="C49" s="1035"/>
      <c r="D49" s="1035"/>
      <c r="E49" s="1035"/>
      <c r="F49" s="1035"/>
      <c r="G49" s="1035"/>
      <c r="H49" s="1035"/>
      <c r="I49" s="1035"/>
      <c r="J49" s="1035"/>
      <c r="K49" s="1035"/>
      <c r="L49" s="1035"/>
      <c r="M49" s="1035"/>
      <c r="N49" s="1035"/>
      <c r="O49" s="1035"/>
      <c r="P49" s="1036"/>
      <c r="Q49" s="1042"/>
      <c r="R49" s="1043"/>
      <c r="S49" s="1043"/>
      <c r="T49" s="1043"/>
      <c r="U49" s="1043"/>
      <c r="V49" s="1043"/>
      <c r="W49" s="1043"/>
      <c r="X49" s="1043"/>
      <c r="Y49" s="1043"/>
      <c r="Z49" s="1043"/>
      <c r="AA49" s="1043"/>
      <c r="AB49" s="1043"/>
      <c r="AC49" s="1043"/>
      <c r="AD49" s="1043"/>
      <c r="AE49" s="1044"/>
      <c r="AF49" s="1039"/>
      <c r="AG49" s="1040"/>
      <c r="AH49" s="1040"/>
      <c r="AI49" s="1040"/>
      <c r="AJ49" s="1041"/>
      <c r="AK49" s="981"/>
      <c r="AL49" s="972"/>
      <c r="AM49" s="972"/>
      <c r="AN49" s="972"/>
      <c r="AO49" s="972"/>
      <c r="AP49" s="972"/>
      <c r="AQ49" s="972"/>
      <c r="AR49" s="972"/>
      <c r="AS49" s="972"/>
      <c r="AT49" s="972"/>
      <c r="AU49" s="972"/>
      <c r="AV49" s="972"/>
      <c r="AW49" s="972"/>
      <c r="AX49" s="972"/>
      <c r="AY49" s="972"/>
      <c r="AZ49" s="1045"/>
      <c r="BA49" s="1045"/>
      <c r="BB49" s="1045"/>
      <c r="BC49" s="1045"/>
      <c r="BD49" s="1045"/>
      <c r="BE49" s="973"/>
      <c r="BF49" s="973"/>
      <c r="BG49" s="973"/>
      <c r="BH49" s="973"/>
      <c r="BI49" s="974"/>
      <c r="BJ49" s="232"/>
      <c r="BK49" s="232"/>
      <c r="BL49" s="232"/>
      <c r="BM49" s="232"/>
      <c r="BN49" s="232"/>
      <c r="BO49" s="241"/>
      <c r="BP49" s="241"/>
      <c r="BQ49" s="238">
        <v>43</v>
      </c>
      <c r="BR49" s="239"/>
      <c r="BS49" s="996"/>
      <c r="BT49" s="997"/>
      <c r="BU49" s="997"/>
      <c r="BV49" s="997"/>
      <c r="BW49" s="997"/>
      <c r="BX49" s="997"/>
      <c r="BY49" s="997"/>
      <c r="BZ49" s="997"/>
      <c r="CA49" s="997"/>
      <c r="CB49" s="997"/>
      <c r="CC49" s="997"/>
      <c r="CD49" s="997"/>
      <c r="CE49" s="997"/>
      <c r="CF49" s="997"/>
      <c r="CG49" s="1018"/>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30"/>
    </row>
    <row r="50" spans="1:131" ht="26.25" customHeight="1" x14ac:dyDescent="0.15">
      <c r="A50" s="238">
        <v>23</v>
      </c>
      <c r="B50" s="1034"/>
      <c r="C50" s="1035"/>
      <c r="D50" s="1035"/>
      <c r="E50" s="1035"/>
      <c r="F50" s="1035"/>
      <c r="G50" s="1035"/>
      <c r="H50" s="1035"/>
      <c r="I50" s="1035"/>
      <c r="J50" s="1035"/>
      <c r="K50" s="1035"/>
      <c r="L50" s="1035"/>
      <c r="M50" s="1035"/>
      <c r="N50" s="1035"/>
      <c r="O50" s="1035"/>
      <c r="P50" s="1036"/>
      <c r="Q50" s="1037"/>
      <c r="R50" s="1029"/>
      <c r="S50" s="1029"/>
      <c r="T50" s="1029"/>
      <c r="U50" s="1029"/>
      <c r="V50" s="1029"/>
      <c r="W50" s="1029"/>
      <c r="X50" s="1029"/>
      <c r="Y50" s="1029"/>
      <c r="Z50" s="1029"/>
      <c r="AA50" s="1029"/>
      <c r="AB50" s="1029"/>
      <c r="AC50" s="1029"/>
      <c r="AD50" s="1029"/>
      <c r="AE50" s="1038"/>
      <c r="AF50" s="1039"/>
      <c r="AG50" s="1040"/>
      <c r="AH50" s="1040"/>
      <c r="AI50" s="1040"/>
      <c r="AJ50" s="1041"/>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973"/>
      <c r="BF50" s="973"/>
      <c r="BG50" s="973"/>
      <c r="BH50" s="973"/>
      <c r="BI50" s="974"/>
      <c r="BJ50" s="232"/>
      <c r="BK50" s="232"/>
      <c r="BL50" s="232"/>
      <c r="BM50" s="232"/>
      <c r="BN50" s="232"/>
      <c r="BO50" s="241"/>
      <c r="BP50" s="241"/>
      <c r="BQ50" s="238">
        <v>44</v>
      </c>
      <c r="BR50" s="239"/>
      <c r="BS50" s="996"/>
      <c r="BT50" s="997"/>
      <c r="BU50" s="997"/>
      <c r="BV50" s="997"/>
      <c r="BW50" s="997"/>
      <c r="BX50" s="997"/>
      <c r="BY50" s="997"/>
      <c r="BZ50" s="997"/>
      <c r="CA50" s="997"/>
      <c r="CB50" s="997"/>
      <c r="CC50" s="997"/>
      <c r="CD50" s="997"/>
      <c r="CE50" s="997"/>
      <c r="CF50" s="997"/>
      <c r="CG50" s="1018"/>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30"/>
    </row>
    <row r="51" spans="1:131" ht="26.25" customHeight="1" x14ac:dyDescent="0.15">
      <c r="A51" s="238">
        <v>24</v>
      </c>
      <c r="B51" s="1034"/>
      <c r="C51" s="1035"/>
      <c r="D51" s="1035"/>
      <c r="E51" s="1035"/>
      <c r="F51" s="1035"/>
      <c r="G51" s="1035"/>
      <c r="H51" s="1035"/>
      <c r="I51" s="1035"/>
      <c r="J51" s="1035"/>
      <c r="K51" s="1035"/>
      <c r="L51" s="1035"/>
      <c r="M51" s="1035"/>
      <c r="N51" s="1035"/>
      <c r="O51" s="1035"/>
      <c r="P51" s="1036"/>
      <c r="Q51" s="1037"/>
      <c r="R51" s="1029"/>
      <c r="S51" s="1029"/>
      <c r="T51" s="1029"/>
      <c r="U51" s="1029"/>
      <c r="V51" s="1029"/>
      <c r="W51" s="1029"/>
      <c r="X51" s="1029"/>
      <c r="Y51" s="1029"/>
      <c r="Z51" s="1029"/>
      <c r="AA51" s="1029"/>
      <c r="AB51" s="1029"/>
      <c r="AC51" s="1029"/>
      <c r="AD51" s="1029"/>
      <c r="AE51" s="1038"/>
      <c r="AF51" s="1039"/>
      <c r="AG51" s="1040"/>
      <c r="AH51" s="1040"/>
      <c r="AI51" s="1040"/>
      <c r="AJ51" s="1041"/>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973"/>
      <c r="BF51" s="973"/>
      <c r="BG51" s="973"/>
      <c r="BH51" s="973"/>
      <c r="BI51" s="974"/>
      <c r="BJ51" s="232"/>
      <c r="BK51" s="232"/>
      <c r="BL51" s="232"/>
      <c r="BM51" s="232"/>
      <c r="BN51" s="232"/>
      <c r="BO51" s="241"/>
      <c r="BP51" s="241"/>
      <c r="BQ51" s="238">
        <v>45</v>
      </c>
      <c r="BR51" s="239"/>
      <c r="BS51" s="996"/>
      <c r="BT51" s="997"/>
      <c r="BU51" s="997"/>
      <c r="BV51" s="997"/>
      <c r="BW51" s="997"/>
      <c r="BX51" s="997"/>
      <c r="BY51" s="997"/>
      <c r="BZ51" s="997"/>
      <c r="CA51" s="997"/>
      <c r="CB51" s="997"/>
      <c r="CC51" s="997"/>
      <c r="CD51" s="997"/>
      <c r="CE51" s="997"/>
      <c r="CF51" s="997"/>
      <c r="CG51" s="1018"/>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30"/>
    </row>
    <row r="52" spans="1:131" ht="26.25" customHeight="1" x14ac:dyDescent="0.15">
      <c r="A52" s="238">
        <v>25</v>
      </c>
      <c r="B52" s="1034"/>
      <c r="C52" s="1035"/>
      <c r="D52" s="1035"/>
      <c r="E52" s="1035"/>
      <c r="F52" s="1035"/>
      <c r="G52" s="1035"/>
      <c r="H52" s="1035"/>
      <c r="I52" s="1035"/>
      <c r="J52" s="1035"/>
      <c r="K52" s="1035"/>
      <c r="L52" s="1035"/>
      <c r="M52" s="1035"/>
      <c r="N52" s="1035"/>
      <c r="O52" s="1035"/>
      <c r="P52" s="1036"/>
      <c r="Q52" s="1037"/>
      <c r="R52" s="1029"/>
      <c r="S52" s="1029"/>
      <c r="T52" s="1029"/>
      <c r="U52" s="1029"/>
      <c r="V52" s="1029"/>
      <c r="W52" s="1029"/>
      <c r="X52" s="1029"/>
      <c r="Y52" s="1029"/>
      <c r="Z52" s="1029"/>
      <c r="AA52" s="1029"/>
      <c r="AB52" s="1029"/>
      <c r="AC52" s="1029"/>
      <c r="AD52" s="1029"/>
      <c r="AE52" s="1038"/>
      <c r="AF52" s="1039"/>
      <c r="AG52" s="1040"/>
      <c r="AH52" s="1040"/>
      <c r="AI52" s="1040"/>
      <c r="AJ52" s="1041"/>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973"/>
      <c r="BF52" s="973"/>
      <c r="BG52" s="973"/>
      <c r="BH52" s="973"/>
      <c r="BI52" s="974"/>
      <c r="BJ52" s="232"/>
      <c r="BK52" s="232"/>
      <c r="BL52" s="232"/>
      <c r="BM52" s="232"/>
      <c r="BN52" s="232"/>
      <c r="BO52" s="241"/>
      <c r="BP52" s="241"/>
      <c r="BQ52" s="238">
        <v>46</v>
      </c>
      <c r="BR52" s="239"/>
      <c r="BS52" s="996"/>
      <c r="BT52" s="997"/>
      <c r="BU52" s="997"/>
      <c r="BV52" s="997"/>
      <c r="BW52" s="997"/>
      <c r="BX52" s="997"/>
      <c r="BY52" s="997"/>
      <c r="BZ52" s="997"/>
      <c r="CA52" s="997"/>
      <c r="CB52" s="997"/>
      <c r="CC52" s="997"/>
      <c r="CD52" s="997"/>
      <c r="CE52" s="997"/>
      <c r="CF52" s="997"/>
      <c r="CG52" s="1018"/>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30"/>
    </row>
    <row r="53" spans="1:131" ht="26.25" customHeight="1" x14ac:dyDescent="0.15">
      <c r="A53" s="238">
        <v>26</v>
      </c>
      <c r="B53" s="1034"/>
      <c r="C53" s="1035"/>
      <c r="D53" s="1035"/>
      <c r="E53" s="1035"/>
      <c r="F53" s="1035"/>
      <c r="G53" s="1035"/>
      <c r="H53" s="1035"/>
      <c r="I53" s="1035"/>
      <c r="J53" s="1035"/>
      <c r="K53" s="1035"/>
      <c r="L53" s="1035"/>
      <c r="M53" s="1035"/>
      <c r="N53" s="1035"/>
      <c r="O53" s="1035"/>
      <c r="P53" s="1036"/>
      <c r="Q53" s="1037"/>
      <c r="R53" s="1029"/>
      <c r="S53" s="1029"/>
      <c r="T53" s="1029"/>
      <c r="U53" s="1029"/>
      <c r="V53" s="1029"/>
      <c r="W53" s="1029"/>
      <c r="X53" s="1029"/>
      <c r="Y53" s="1029"/>
      <c r="Z53" s="1029"/>
      <c r="AA53" s="1029"/>
      <c r="AB53" s="1029"/>
      <c r="AC53" s="1029"/>
      <c r="AD53" s="1029"/>
      <c r="AE53" s="1038"/>
      <c r="AF53" s="1039"/>
      <c r="AG53" s="1040"/>
      <c r="AH53" s="1040"/>
      <c r="AI53" s="1040"/>
      <c r="AJ53" s="1041"/>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973"/>
      <c r="BF53" s="973"/>
      <c r="BG53" s="973"/>
      <c r="BH53" s="973"/>
      <c r="BI53" s="974"/>
      <c r="BJ53" s="232"/>
      <c r="BK53" s="232"/>
      <c r="BL53" s="232"/>
      <c r="BM53" s="232"/>
      <c r="BN53" s="232"/>
      <c r="BO53" s="241"/>
      <c r="BP53" s="241"/>
      <c r="BQ53" s="238">
        <v>47</v>
      </c>
      <c r="BR53" s="239"/>
      <c r="BS53" s="996"/>
      <c r="BT53" s="997"/>
      <c r="BU53" s="997"/>
      <c r="BV53" s="997"/>
      <c r="BW53" s="997"/>
      <c r="BX53" s="997"/>
      <c r="BY53" s="997"/>
      <c r="BZ53" s="997"/>
      <c r="CA53" s="997"/>
      <c r="CB53" s="997"/>
      <c r="CC53" s="997"/>
      <c r="CD53" s="997"/>
      <c r="CE53" s="997"/>
      <c r="CF53" s="997"/>
      <c r="CG53" s="1018"/>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30"/>
    </row>
    <row r="54" spans="1:131" ht="26.25" customHeight="1" x14ac:dyDescent="0.15">
      <c r="A54" s="238">
        <v>27</v>
      </c>
      <c r="B54" s="1034"/>
      <c r="C54" s="1035"/>
      <c r="D54" s="1035"/>
      <c r="E54" s="1035"/>
      <c r="F54" s="1035"/>
      <c r="G54" s="1035"/>
      <c r="H54" s="1035"/>
      <c r="I54" s="1035"/>
      <c r="J54" s="1035"/>
      <c r="K54" s="1035"/>
      <c r="L54" s="1035"/>
      <c r="M54" s="1035"/>
      <c r="N54" s="1035"/>
      <c r="O54" s="1035"/>
      <c r="P54" s="1036"/>
      <c r="Q54" s="1037"/>
      <c r="R54" s="1029"/>
      <c r="S54" s="1029"/>
      <c r="T54" s="1029"/>
      <c r="U54" s="1029"/>
      <c r="V54" s="1029"/>
      <c r="W54" s="1029"/>
      <c r="X54" s="1029"/>
      <c r="Y54" s="1029"/>
      <c r="Z54" s="1029"/>
      <c r="AA54" s="1029"/>
      <c r="AB54" s="1029"/>
      <c r="AC54" s="1029"/>
      <c r="AD54" s="1029"/>
      <c r="AE54" s="1038"/>
      <c r="AF54" s="1039"/>
      <c r="AG54" s="1040"/>
      <c r="AH54" s="1040"/>
      <c r="AI54" s="1040"/>
      <c r="AJ54" s="1041"/>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973"/>
      <c r="BF54" s="973"/>
      <c r="BG54" s="973"/>
      <c r="BH54" s="973"/>
      <c r="BI54" s="974"/>
      <c r="BJ54" s="232"/>
      <c r="BK54" s="232"/>
      <c r="BL54" s="232"/>
      <c r="BM54" s="232"/>
      <c r="BN54" s="232"/>
      <c r="BO54" s="241"/>
      <c r="BP54" s="241"/>
      <c r="BQ54" s="238">
        <v>48</v>
      </c>
      <c r="BR54" s="239"/>
      <c r="BS54" s="996"/>
      <c r="BT54" s="997"/>
      <c r="BU54" s="997"/>
      <c r="BV54" s="997"/>
      <c r="BW54" s="997"/>
      <c r="BX54" s="997"/>
      <c r="BY54" s="997"/>
      <c r="BZ54" s="997"/>
      <c r="CA54" s="997"/>
      <c r="CB54" s="997"/>
      <c r="CC54" s="997"/>
      <c r="CD54" s="997"/>
      <c r="CE54" s="997"/>
      <c r="CF54" s="997"/>
      <c r="CG54" s="1018"/>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30"/>
    </row>
    <row r="55" spans="1:131" ht="26.25" customHeight="1" x14ac:dyDescent="0.15">
      <c r="A55" s="238">
        <v>28</v>
      </c>
      <c r="B55" s="1034"/>
      <c r="C55" s="1035"/>
      <c r="D55" s="1035"/>
      <c r="E55" s="1035"/>
      <c r="F55" s="1035"/>
      <c r="G55" s="1035"/>
      <c r="H55" s="1035"/>
      <c r="I55" s="1035"/>
      <c r="J55" s="1035"/>
      <c r="K55" s="1035"/>
      <c r="L55" s="1035"/>
      <c r="M55" s="1035"/>
      <c r="N55" s="1035"/>
      <c r="O55" s="1035"/>
      <c r="P55" s="1036"/>
      <c r="Q55" s="1037"/>
      <c r="R55" s="1029"/>
      <c r="S55" s="1029"/>
      <c r="T55" s="1029"/>
      <c r="U55" s="1029"/>
      <c r="V55" s="1029"/>
      <c r="W55" s="1029"/>
      <c r="X55" s="1029"/>
      <c r="Y55" s="1029"/>
      <c r="Z55" s="1029"/>
      <c r="AA55" s="1029"/>
      <c r="AB55" s="1029"/>
      <c r="AC55" s="1029"/>
      <c r="AD55" s="1029"/>
      <c r="AE55" s="1038"/>
      <c r="AF55" s="1039"/>
      <c r="AG55" s="1040"/>
      <c r="AH55" s="1040"/>
      <c r="AI55" s="1040"/>
      <c r="AJ55" s="1041"/>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973"/>
      <c r="BF55" s="973"/>
      <c r="BG55" s="973"/>
      <c r="BH55" s="973"/>
      <c r="BI55" s="974"/>
      <c r="BJ55" s="232"/>
      <c r="BK55" s="232"/>
      <c r="BL55" s="232"/>
      <c r="BM55" s="232"/>
      <c r="BN55" s="232"/>
      <c r="BO55" s="241"/>
      <c r="BP55" s="241"/>
      <c r="BQ55" s="238">
        <v>49</v>
      </c>
      <c r="BR55" s="239"/>
      <c r="BS55" s="996"/>
      <c r="BT55" s="997"/>
      <c r="BU55" s="997"/>
      <c r="BV55" s="997"/>
      <c r="BW55" s="997"/>
      <c r="BX55" s="997"/>
      <c r="BY55" s="997"/>
      <c r="BZ55" s="997"/>
      <c r="CA55" s="997"/>
      <c r="CB55" s="997"/>
      <c r="CC55" s="997"/>
      <c r="CD55" s="997"/>
      <c r="CE55" s="997"/>
      <c r="CF55" s="997"/>
      <c r="CG55" s="1018"/>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30"/>
    </row>
    <row r="56" spans="1:131" ht="26.25" customHeight="1" x14ac:dyDescent="0.15">
      <c r="A56" s="238">
        <v>29</v>
      </c>
      <c r="B56" s="1034"/>
      <c r="C56" s="1035"/>
      <c r="D56" s="1035"/>
      <c r="E56" s="1035"/>
      <c r="F56" s="1035"/>
      <c r="G56" s="1035"/>
      <c r="H56" s="1035"/>
      <c r="I56" s="1035"/>
      <c r="J56" s="1035"/>
      <c r="K56" s="1035"/>
      <c r="L56" s="1035"/>
      <c r="M56" s="1035"/>
      <c r="N56" s="1035"/>
      <c r="O56" s="1035"/>
      <c r="P56" s="1036"/>
      <c r="Q56" s="1037"/>
      <c r="R56" s="1029"/>
      <c r="S56" s="1029"/>
      <c r="T56" s="1029"/>
      <c r="U56" s="1029"/>
      <c r="V56" s="1029"/>
      <c r="W56" s="1029"/>
      <c r="X56" s="1029"/>
      <c r="Y56" s="1029"/>
      <c r="Z56" s="1029"/>
      <c r="AA56" s="1029"/>
      <c r="AB56" s="1029"/>
      <c r="AC56" s="1029"/>
      <c r="AD56" s="1029"/>
      <c r="AE56" s="1038"/>
      <c r="AF56" s="1039"/>
      <c r="AG56" s="1040"/>
      <c r="AH56" s="1040"/>
      <c r="AI56" s="1040"/>
      <c r="AJ56" s="1041"/>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973"/>
      <c r="BF56" s="973"/>
      <c r="BG56" s="973"/>
      <c r="BH56" s="973"/>
      <c r="BI56" s="974"/>
      <c r="BJ56" s="232"/>
      <c r="BK56" s="232"/>
      <c r="BL56" s="232"/>
      <c r="BM56" s="232"/>
      <c r="BN56" s="232"/>
      <c r="BO56" s="241"/>
      <c r="BP56" s="241"/>
      <c r="BQ56" s="238">
        <v>50</v>
      </c>
      <c r="BR56" s="239"/>
      <c r="BS56" s="996"/>
      <c r="BT56" s="997"/>
      <c r="BU56" s="997"/>
      <c r="BV56" s="997"/>
      <c r="BW56" s="997"/>
      <c r="BX56" s="997"/>
      <c r="BY56" s="997"/>
      <c r="BZ56" s="997"/>
      <c r="CA56" s="997"/>
      <c r="CB56" s="997"/>
      <c r="CC56" s="997"/>
      <c r="CD56" s="997"/>
      <c r="CE56" s="997"/>
      <c r="CF56" s="997"/>
      <c r="CG56" s="1018"/>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30"/>
    </row>
    <row r="57" spans="1:131" ht="26.25" customHeight="1" x14ac:dyDescent="0.15">
      <c r="A57" s="238">
        <v>30</v>
      </c>
      <c r="B57" s="1034"/>
      <c r="C57" s="1035"/>
      <c r="D57" s="1035"/>
      <c r="E57" s="1035"/>
      <c r="F57" s="1035"/>
      <c r="G57" s="1035"/>
      <c r="H57" s="1035"/>
      <c r="I57" s="1035"/>
      <c r="J57" s="1035"/>
      <c r="K57" s="1035"/>
      <c r="L57" s="1035"/>
      <c r="M57" s="1035"/>
      <c r="N57" s="1035"/>
      <c r="O57" s="1035"/>
      <c r="P57" s="1036"/>
      <c r="Q57" s="1037"/>
      <c r="R57" s="1029"/>
      <c r="S57" s="1029"/>
      <c r="T57" s="1029"/>
      <c r="U57" s="1029"/>
      <c r="V57" s="1029"/>
      <c r="W57" s="1029"/>
      <c r="X57" s="1029"/>
      <c r="Y57" s="1029"/>
      <c r="Z57" s="1029"/>
      <c r="AA57" s="1029"/>
      <c r="AB57" s="1029"/>
      <c r="AC57" s="1029"/>
      <c r="AD57" s="1029"/>
      <c r="AE57" s="1038"/>
      <c r="AF57" s="1039"/>
      <c r="AG57" s="1040"/>
      <c r="AH57" s="1040"/>
      <c r="AI57" s="1040"/>
      <c r="AJ57" s="1041"/>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973"/>
      <c r="BF57" s="973"/>
      <c r="BG57" s="973"/>
      <c r="BH57" s="973"/>
      <c r="BI57" s="974"/>
      <c r="BJ57" s="232"/>
      <c r="BK57" s="232"/>
      <c r="BL57" s="232"/>
      <c r="BM57" s="232"/>
      <c r="BN57" s="232"/>
      <c r="BO57" s="241"/>
      <c r="BP57" s="241"/>
      <c r="BQ57" s="238">
        <v>51</v>
      </c>
      <c r="BR57" s="239"/>
      <c r="BS57" s="996"/>
      <c r="BT57" s="997"/>
      <c r="BU57" s="997"/>
      <c r="BV57" s="997"/>
      <c r="BW57" s="997"/>
      <c r="BX57" s="997"/>
      <c r="BY57" s="997"/>
      <c r="BZ57" s="997"/>
      <c r="CA57" s="997"/>
      <c r="CB57" s="997"/>
      <c r="CC57" s="997"/>
      <c r="CD57" s="997"/>
      <c r="CE57" s="997"/>
      <c r="CF57" s="997"/>
      <c r="CG57" s="1018"/>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30"/>
    </row>
    <row r="58" spans="1:131" ht="26.25" customHeight="1" x14ac:dyDescent="0.15">
      <c r="A58" s="238">
        <v>31</v>
      </c>
      <c r="B58" s="1034"/>
      <c r="C58" s="1035"/>
      <c r="D58" s="1035"/>
      <c r="E58" s="1035"/>
      <c r="F58" s="1035"/>
      <c r="G58" s="1035"/>
      <c r="H58" s="1035"/>
      <c r="I58" s="1035"/>
      <c r="J58" s="1035"/>
      <c r="K58" s="1035"/>
      <c r="L58" s="1035"/>
      <c r="M58" s="1035"/>
      <c r="N58" s="1035"/>
      <c r="O58" s="1035"/>
      <c r="P58" s="1036"/>
      <c r="Q58" s="1037"/>
      <c r="R58" s="1029"/>
      <c r="S58" s="1029"/>
      <c r="T58" s="1029"/>
      <c r="U58" s="1029"/>
      <c r="V58" s="1029"/>
      <c r="W58" s="1029"/>
      <c r="X58" s="1029"/>
      <c r="Y58" s="1029"/>
      <c r="Z58" s="1029"/>
      <c r="AA58" s="1029"/>
      <c r="AB58" s="1029"/>
      <c r="AC58" s="1029"/>
      <c r="AD58" s="1029"/>
      <c r="AE58" s="1038"/>
      <c r="AF58" s="1039"/>
      <c r="AG58" s="1040"/>
      <c r="AH58" s="1040"/>
      <c r="AI58" s="1040"/>
      <c r="AJ58" s="1041"/>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973"/>
      <c r="BF58" s="973"/>
      <c r="BG58" s="973"/>
      <c r="BH58" s="973"/>
      <c r="BI58" s="974"/>
      <c r="BJ58" s="232"/>
      <c r="BK58" s="232"/>
      <c r="BL58" s="232"/>
      <c r="BM58" s="232"/>
      <c r="BN58" s="232"/>
      <c r="BO58" s="241"/>
      <c r="BP58" s="241"/>
      <c r="BQ58" s="238">
        <v>52</v>
      </c>
      <c r="BR58" s="239"/>
      <c r="BS58" s="996"/>
      <c r="BT58" s="997"/>
      <c r="BU58" s="997"/>
      <c r="BV58" s="997"/>
      <c r="BW58" s="997"/>
      <c r="BX58" s="997"/>
      <c r="BY58" s="997"/>
      <c r="BZ58" s="997"/>
      <c r="CA58" s="997"/>
      <c r="CB58" s="997"/>
      <c r="CC58" s="997"/>
      <c r="CD58" s="997"/>
      <c r="CE58" s="997"/>
      <c r="CF58" s="997"/>
      <c r="CG58" s="1018"/>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30"/>
    </row>
    <row r="59" spans="1:131" ht="26.25" customHeight="1" x14ac:dyDescent="0.15">
      <c r="A59" s="238">
        <v>32</v>
      </c>
      <c r="B59" s="1034"/>
      <c r="C59" s="1035"/>
      <c r="D59" s="1035"/>
      <c r="E59" s="1035"/>
      <c r="F59" s="1035"/>
      <c r="G59" s="1035"/>
      <c r="H59" s="1035"/>
      <c r="I59" s="1035"/>
      <c r="J59" s="1035"/>
      <c r="K59" s="1035"/>
      <c r="L59" s="1035"/>
      <c r="M59" s="1035"/>
      <c r="N59" s="1035"/>
      <c r="O59" s="1035"/>
      <c r="P59" s="1036"/>
      <c r="Q59" s="1037"/>
      <c r="R59" s="1029"/>
      <c r="S59" s="1029"/>
      <c r="T59" s="1029"/>
      <c r="U59" s="1029"/>
      <c r="V59" s="1029"/>
      <c r="W59" s="1029"/>
      <c r="X59" s="1029"/>
      <c r="Y59" s="1029"/>
      <c r="Z59" s="1029"/>
      <c r="AA59" s="1029"/>
      <c r="AB59" s="1029"/>
      <c r="AC59" s="1029"/>
      <c r="AD59" s="1029"/>
      <c r="AE59" s="1038"/>
      <c r="AF59" s="1039"/>
      <c r="AG59" s="1040"/>
      <c r="AH59" s="1040"/>
      <c r="AI59" s="1040"/>
      <c r="AJ59" s="1041"/>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973"/>
      <c r="BF59" s="973"/>
      <c r="BG59" s="973"/>
      <c r="BH59" s="973"/>
      <c r="BI59" s="974"/>
      <c r="BJ59" s="232"/>
      <c r="BK59" s="232"/>
      <c r="BL59" s="232"/>
      <c r="BM59" s="232"/>
      <c r="BN59" s="232"/>
      <c r="BO59" s="241"/>
      <c r="BP59" s="241"/>
      <c r="BQ59" s="238">
        <v>53</v>
      </c>
      <c r="BR59" s="239"/>
      <c r="BS59" s="996"/>
      <c r="BT59" s="997"/>
      <c r="BU59" s="997"/>
      <c r="BV59" s="997"/>
      <c r="BW59" s="997"/>
      <c r="BX59" s="997"/>
      <c r="BY59" s="997"/>
      <c r="BZ59" s="997"/>
      <c r="CA59" s="997"/>
      <c r="CB59" s="997"/>
      <c r="CC59" s="997"/>
      <c r="CD59" s="997"/>
      <c r="CE59" s="997"/>
      <c r="CF59" s="997"/>
      <c r="CG59" s="1018"/>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30"/>
    </row>
    <row r="60" spans="1:131" ht="26.25" customHeight="1" x14ac:dyDescent="0.15">
      <c r="A60" s="238">
        <v>33</v>
      </c>
      <c r="B60" s="1034"/>
      <c r="C60" s="1035"/>
      <c r="D60" s="1035"/>
      <c r="E60" s="1035"/>
      <c r="F60" s="1035"/>
      <c r="G60" s="1035"/>
      <c r="H60" s="1035"/>
      <c r="I60" s="1035"/>
      <c r="J60" s="1035"/>
      <c r="K60" s="1035"/>
      <c r="L60" s="1035"/>
      <c r="M60" s="1035"/>
      <c r="N60" s="1035"/>
      <c r="O60" s="1035"/>
      <c r="P60" s="1036"/>
      <c r="Q60" s="1037"/>
      <c r="R60" s="1029"/>
      <c r="S60" s="1029"/>
      <c r="T60" s="1029"/>
      <c r="U60" s="1029"/>
      <c r="V60" s="1029"/>
      <c r="W60" s="1029"/>
      <c r="X60" s="1029"/>
      <c r="Y60" s="1029"/>
      <c r="Z60" s="1029"/>
      <c r="AA60" s="1029"/>
      <c r="AB60" s="1029"/>
      <c r="AC60" s="1029"/>
      <c r="AD60" s="1029"/>
      <c r="AE60" s="1038"/>
      <c r="AF60" s="1039"/>
      <c r="AG60" s="1040"/>
      <c r="AH60" s="1040"/>
      <c r="AI60" s="1040"/>
      <c r="AJ60" s="1041"/>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973"/>
      <c r="BF60" s="973"/>
      <c r="BG60" s="973"/>
      <c r="BH60" s="973"/>
      <c r="BI60" s="974"/>
      <c r="BJ60" s="232"/>
      <c r="BK60" s="232"/>
      <c r="BL60" s="232"/>
      <c r="BM60" s="232"/>
      <c r="BN60" s="232"/>
      <c r="BO60" s="241"/>
      <c r="BP60" s="241"/>
      <c r="BQ60" s="238">
        <v>54</v>
      </c>
      <c r="BR60" s="239"/>
      <c r="BS60" s="996"/>
      <c r="BT60" s="997"/>
      <c r="BU60" s="997"/>
      <c r="BV60" s="997"/>
      <c r="BW60" s="997"/>
      <c r="BX60" s="997"/>
      <c r="BY60" s="997"/>
      <c r="BZ60" s="997"/>
      <c r="CA60" s="997"/>
      <c r="CB60" s="997"/>
      <c r="CC60" s="997"/>
      <c r="CD60" s="997"/>
      <c r="CE60" s="997"/>
      <c r="CF60" s="997"/>
      <c r="CG60" s="1018"/>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30"/>
    </row>
    <row r="61" spans="1:131" ht="26.25" customHeight="1" thickBot="1" x14ac:dyDescent="0.2">
      <c r="A61" s="238">
        <v>34</v>
      </c>
      <c r="B61" s="1034"/>
      <c r="C61" s="1035"/>
      <c r="D61" s="1035"/>
      <c r="E61" s="1035"/>
      <c r="F61" s="1035"/>
      <c r="G61" s="1035"/>
      <c r="H61" s="1035"/>
      <c r="I61" s="1035"/>
      <c r="J61" s="1035"/>
      <c r="K61" s="1035"/>
      <c r="L61" s="1035"/>
      <c r="M61" s="1035"/>
      <c r="N61" s="1035"/>
      <c r="O61" s="1035"/>
      <c r="P61" s="1036"/>
      <c r="Q61" s="1037"/>
      <c r="R61" s="1029"/>
      <c r="S61" s="1029"/>
      <c r="T61" s="1029"/>
      <c r="U61" s="1029"/>
      <c r="V61" s="1029"/>
      <c r="W61" s="1029"/>
      <c r="X61" s="1029"/>
      <c r="Y61" s="1029"/>
      <c r="Z61" s="1029"/>
      <c r="AA61" s="1029"/>
      <c r="AB61" s="1029"/>
      <c r="AC61" s="1029"/>
      <c r="AD61" s="1029"/>
      <c r="AE61" s="1038"/>
      <c r="AF61" s="1039"/>
      <c r="AG61" s="1040"/>
      <c r="AH61" s="1040"/>
      <c r="AI61" s="1040"/>
      <c r="AJ61" s="1041"/>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973"/>
      <c r="BF61" s="973"/>
      <c r="BG61" s="973"/>
      <c r="BH61" s="973"/>
      <c r="BI61" s="974"/>
      <c r="BJ61" s="232"/>
      <c r="BK61" s="232"/>
      <c r="BL61" s="232"/>
      <c r="BM61" s="232"/>
      <c r="BN61" s="232"/>
      <c r="BO61" s="241"/>
      <c r="BP61" s="241"/>
      <c r="BQ61" s="238">
        <v>55</v>
      </c>
      <c r="BR61" s="239"/>
      <c r="BS61" s="996"/>
      <c r="BT61" s="997"/>
      <c r="BU61" s="997"/>
      <c r="BV61" s="997"/>
      <c r="BW61" s="997"/>
      <c r="BX61" s="997"/>
      <c r="BY61" s="997"/>
      <c r="BZ61" s="997"/>
      <c r="CA61" s="997"/>
      <c r="CB61" s="997"/>
      <c r="CC61" s="997"/>
      <c r="CD61" s="997"/>
      <c r="CE61" s="997"/>
      <c r="CF61" s="997"/>
      <c r="CG61" s="1018"/>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30"/>
    </row>
    <row r="62" spans="1:131" ht="26.25" customHeight="1" x14ac:dyDescent="0.15">
      <c r="A62" s="238">
        <v>35</v>
      </c>
      <c r="B62" s="1034"/>
      <c r="C62" s="1035"/>
      <c r="D62" s="1035"/>
      <c r="E62" s="1035"/>
      <c r="F62" s="1035"/>
      <c r="G62" s="1035"/>
      <c r="H62" s="1035"/>
      <c r="I62" s="1035"/>
      <c r="J62" s="1035"/>
      <c r="K62" s="1035"/>
      <c r="L62" s="1035"/>
      <c r="M62" s="1035"/>
      <c r="N62" s="1035"/>
      <c r="O62" s="1035"/>
      <c r="P62" s="1036"/>
      <c r="Q62" s="1037"/>
      <c r="R62" s="1029"/>
      <c r="S62" s="1029"/>
      <c r="T62" s="1029"/>
      <c r="U62" s="1029"/>
      <c r="V62" s="1029"/>
      <c r="W62" s="1029"/>
      <c r="X62" s="1029"/>
      <c r="Y62" s="1029"/>
      <c r="Z62" s="1029"/>
      <c r="AA62" s="1029"/>
      <c r="AB62" s="1029"/>
      <c r="AC62" s="1029"/>
      <c r="AD62" s="1029"/>
      <c r="AE62" s="1038"/>
      <c r="AF62" s="1039"/>
      <c r="AG62" s="1040"/>
      <c r="AH62" s="1040"/>
      <c r="AI62" s="1040"/>
      <c r="AJ62" s="1041"/>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973"/>
      <c r="BF62" s="973"/>
      <c r="BG62" s="973"/>
      <c r="BH62" s="973"/>
      <c r="BI62" s="974"/>
      <c r="BJ62" s="1031" t="s">
        <v>410</v>
      </c>
      <c r="BK62" s="1032"/>
      <c r="BL62" s="1032"/>
      <c r="BM62" s="1032"/>
      <c r="BN62" s="1033"/>
      <c r="BO62" s="241"/>
      <c r="BP62" s="241"/>
      <c r="BQ62" s="238">
        <v>56</v>
      </c>
      <c r="BR62" s="239"/>
      <c r="BS62" s="996"/>
      <c r="BT62" s="997"/>
      <c r="BU62" s="997"/>
      <c r="BV62" s="997"/>
      <c r="BW62" s="997"/>
      <c r="BX62" s="997"/>
      <c r="BY62" s="997"/>
      <c r="BZ62" s="997"/>
      <c r="CA62" s="997"/>
      <c r="CB62" s="997"/>
      <c r="CC62" s="997"/>
      <c r="CD62" s="997"/>
      <c r="CE62" s="997"/>
      <c r="CF62" s="997"/>
      <c r="CG62" s="1018"/>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30"/>
    </row>
    <row r="63" spans="1:131" ht="26.25" customHeight="1" thickBot="1" x14ac:dyDescent="0.2">
      <c r="A63" s="240" t="s">
        <v>389</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4"/>
      <c r="AF63" s="1025">
        <v>916</v>
      </c>
      <c r="AG63" s="959"/>
      <c r="AH63" s="959"/>
      <c r="AI63" s="959"/>
      <c r="AJ63" s="1026"/>
      <c r="AK63" s="1027"/>
      <c r="AL63" s="963"/>
      <c r="AM63" s="963"/>
      <c r="AN63" s="963"/>
      <c r="AO63" s="963"/>
      <c r="AP63" s="959">
        <v>1353</v>
      </c>
      <c r="AQ63" s="959"/>
      <c r="AR63" s="959"/>
      <c r="AS63" s="959"/>
      <c r="AT63" s="959"/>
      <c r="AU63" s="959">
        <v>426</v>
      </c>
      <c r="AV63" s="959"/>
      <c r="AW63" s="959"/>
      <c r="AX63" s="959"/>
      <c r="AY63" s="959"/>
      <c r="AZ63" s="1021"/>
      <c r="BA63" s="1021"/>
      <c r="BB63" s="1021"/>
      <c r="BC63" s="1021"/>
      <c r="BD63" s="1021"/>
      <c r="BE63" s="960"/>
      <c r="BF63" s="960"/>
      <c r="BG63" s="960"/>
      <c r="BH63" s="960"/>
      <c r="BI63" s="961"/>
      <c r="BJ63" s="1022" t="s">
        <v>226</v>
      </c>
      <c r="BK63" s="953"/>
      <c r="BL63" s="953"/>
      <c r="BM63" s="953"/>
      <c r="BN63" s="1023"/>
      <c r="BO63" s="241"/>
      <c r="BP63" s="241"/>
      <c r="BQ63" s="238">
        <v>57</v>
      </c>
      <c r="BR63" s="239"/>
      <c r="BS63" s="996"/>
      <c r="BT63" s="997"/>
      <c r="BU63" s="997"/>
      <c r="BV63" s="997"/>
      <c r="BW63" s="997"/>
      <c r="BX63" s="997"/>
      <c r="BY63" s="997"/>
      <c r="BZ63" s="997"/>
      <c r="CA63" s="997"/>
      <c r="CB63" s="997"/>
      <c r="CC63" s="997"/>
      <c r="CD63" s="997"/>
      <c r="CE63" s="997"/>
      <c r="CF63" s="997"/>
      <c r="CG63" s="1018"/>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6"/>
      <c r="BT64" s="997"/>
      <c r="BU64" s="997"/>
      <c r="BV64" s="997"/>
      <c r="BW64" s="997"/>
      <c r="BX64" s="997"/>
      <c r="BY64" s="997"/>
      <c r="BZ64" s="997"/>
      <c r="CA64" s="997"/>
      <c r="CB64" s="997"/>
      <c r="CC64" s="997"/>
      <c r="CD64" s="997"/>
      <c r="CE64" s="997"/>
      <c r="CF64" s="997"/>
      <c r="CG64" s="1018"/>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6"/>
      <c r="BT65" s="997"/>
      <c r="BU65" s="997"/>
      <c r="BV65" s="997"/>
      <c r="BW65" s="997"/>
      <c r="BX65" s="997"/>
      <c r="BY65" s="997"/>
      <c r="BZ65" s="997"/>
      <c r="CA65" s="997"/>
      <c r="CB65" s="997"/>
      <c r="CC65" s="997"/>
      <c r="CD65" s="997"/>
      <c r="CE65" s="997"/>
      <c r="CF65" s="997"/>
      <c r="CG65" s="1018"/>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30"/>
    </row>
    <row r="66" spans="1:131" ht="26.25" customHeight="1" x14ac:dyDescent="0.15">
      <c r="A66" s="999" t="s">
        <v>413</v>
      </c>
      <c r="B66" s="1000"/>
      <c r="C66" s="1000"/>
      <c r="D66" s="1000"/>
      <c r="E66" s="1000"/>
      <c r="F66" s="1000"/>
      <c r="G66" s="1000"/>
      <c r="H66" s="1000"/>
      <c r="I66" s="1000"/>
      <c r="J66" s="1000"/>
      <c r="K66" s="1000"/>
      <c r="L66" s="1000"/>
      <c r="M66" s="1000"/>
      <c r="N66" s="1000"/>
      <c r="O66" s="1000"/>
      <c r="P66" s="1001"/>
      <c r="Q66" s="1005" t="s">
        <v>414</v>
      </c>
      <c r="R66" s="1006"/>
      <c r="S66" s="1006"/>
      <c r="T66" s="1006"/>
      <c r="U66" s="1007"/>
      <c r="V66" s="1005" t="s">
        <v>415</v>
      </c>
      <c r="W66" s="1006"/>
      <c r="X66" s="1006"/>
      <c r="Y66" s="1006"/>
      <c r="Z66" s="1007"/>
      <c r="AA66" s="1005" t="s">
        <v>396</v>
      </c>
      <c r="AB66" s="1006"/>
      <c r="AC66" s="1006"/>
      <c r="AD66" s="1006"/>
      <c r="AE66" s="1007"/>
      <c r="AF66" s="1011" t="s">
        <v>416</v>
      </c>
      <c r="AG66" s="1012"/>
      <c r="AH66" s="1012"/>
      <c r="AI66" s="1012"/>
      <c r="AJ66" s="1013"/>
      <c r="AK66" s="1005" t="s">
        <v>398</v>
      </c>
      <c r="AL66" s="1000"/>
      <c r="AM66" s="1000"/>
      <c r="AN66" s="1000"/>
      <c r="AO66" s="1001"/>
      <c r="AP66" s="1005" t="s">
        <v>417</v>
      </c>
      <c r="AQ66" s="1006"/>
      <c r="AR66" s="1006"/>
      <c r="AS66" s="1006"/>
      <c r="AT66" s="1007"/>
      <c r="AU66" s="1005" t="s">
        <v>418</v>
      </c>
      <c r="AV66" s="1006"/>
      <c r="AW66" s="1006"/>
      <c r="AX66" s="1006"/>
      <c r="AY66" s="1007"/>
      <c r="AZ66" s="1005" t="s">
        <v>377</v>
      </c>
      <c r="BA66" s="1006"/>
      <c r="BB66" s="1006"/>
      <c r="BC66" s="1006"/>
      <c r="BD66" s="1019"/>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2"/>
      <c r="B67" s="1003"/>
      <c r="C67" s="1003"/>
      <c r="D67" s="1003"/>
      <c r="E67" s="1003"/>
      <c r="F67" s="1003"/>
      <c r="G67" s="1003"/>
      <c r="H67" s="1003"/>
      <c r="I67" s="1003"/>
      <c r="J67" s="1003"/>
      <c r="K67" s="1003"/>
      <c r="L67" s="1003"/>
      <c r="M67" s="1003"/>
      <c r="N67" s="1003"/>
      <c r="O67" s="1003"/>
      <c r="P67" s="1004"/>
      <c r="Q67" s="1008"/>
      <c r="R67" s="1009"/>
      <c r="S67" s="1009"/>
      <c r="T67" s="1009"/>
      <c r="U67" s="1010"/>
      <c r="V67" s="1008"/>
      <c r="W67" s="1009"/>
      <c r="X67" s="1009"/>
      <c r="Y67" s="1009"/>
      <c r="Z67" s="1010"/>
      <c r="AA67" s="1008"/>
      <c r="AB67" s="1009"/>
      <c r="AC67" s="1009"/>
      <c r="AD67" s="1009"/>
      <c r="AE67" s="1010"/>
      <c r="AF67" s="1014"/>
      <c r="AG67" s="1015"/>
      <c r="AH67" s="1015"/>
      <c r="AI67" s="1015"/>
      <c r="AJ67" s="1016"/>
      <c r="AK67" s="1017"/>
      <c r="AL67" s="1003"/>
      <c r="AM67" s="1003"/>
      <c r="AN67" s="1003"/>
      <c r="AO67" s="1004"/>
      <c r="AP67" s="1008"/>
      <c r="AQ67" s="1009"/>
      <c r="AR67" s="1009"/>
      <c r="AS67" s="1009"/>
      <c r="AT67" s="1010"/>
      <c r="AU67" s="1008"/>
      <c r="AV67" s="1009"/>
      <c r="AW67" s="1009"/>
      <c r="AX67" s="1009"/>
      <c r="AY67" s="1010"/>
      <c r="AZ67" s="1008"/>
      <c r="BA67" s="1009"/>
      <c r="BB67" s="1009"/>
      <c r="BC67" s="1009"/>
      <c r="BD67" s="1020"/>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8" t="s">
        <v>582</v>
      </c>
      <c r="C68" s="989"/>
      <c r="D68" s="989"/>
      <c r="E68" s="989"/>
      <c r="F68" s="989"/>
      <c r="G68" s="989"/>
      <c r="H68" s="989"/>
      <c r="I68" s="989"/>
      <c r="J68" s="989"/>
      <c r="K68" s="989"/>
      <c r="L68" s="989"/>
      <c r="M68" s="989"/>
      <c r="N68" s="989"/>
      <c r="O68" s="989"/>
      <c r="P68" s="990"/>
      <c r="Q68" s="991">
        <v>16052</v>
      </c>
      <c r="R68" s="992">
        <v>16052</v>
      </c>
      <c r="S68" s="992">
        <v>16052</v>
      </c>
      <c r="T68" s="992">
        <v>16052</v>
      </c>
      <c r="U68" s="992">
        <v>16052</v>
      </c>
      <c r="V68" s="992">
        <v>16031</v>
      </c>
      <c r="W68" s="992">
        <v>16031</v>
      </c>
      <c r="X68" s="992">
        <v>16031</v>
      </c>
      <c r="Y68" s="992">
        <v>16031</v>
      </c>
      <c r="Z68" s="992">
        <v>16031</v>
      </c>
      <c r="AA68" s="992">
        <v>21</v>
      </c>
      <c r="AB68" s="992">
        <v>21</v>
      </c>
      <c r="AC68" s="992">
        <v>21</v>
      </c>
      <c r="AD68" s="992">
        <v>21</v>
      </c>
      <c r="AE68" s="992">
        <v>21</v>
      </c>
      <c r="AF68" s="992">
        <v>14</v>
      </c>
      <c r="AG68" s="992">
        <v>14</v>
      </c>
      <c r="AH68" s="992">
        <v>14</v>
      </c>
      <c r="AI68" s="992">
        <v>14</v>
      </c>
      <c r="AJ68" s="992">
        <v>14</v>
      </c>
      <c r="AK68" s="992">
        <v>113</v>
      </c>
      <c r="AL68" s="992">
        <v>113</v>
      </c>
      <c r="AM68" s="992">
        <v>113</v>
      </c>
      <c r="AN68" s="992">
        <v>113</v>
      </c>
      <c r="AO68" s="992">
        <v>113</v>
      </c>
      <c r="AP68" s="985" t="s">
        <v>581</v>
      </c>
      <c r="AQ68" s="985"/>
      <c r="AR68" s="985"/>
      <c r="AS68" s="985"/>
      <c r="AT68" s="985"/>
      <c r="AU68" s="985" t="s">
        <v>581</v>
      </c>
      <c r="AV68" s="985"/>
      <c r="AW68" s="985"/>
      <c r="AX68" s="985"/>
      <c r="AY68" s="985"/>
      <c r="AZ68" s="986"/>
      <c r="BA68" s="986"/>
      <c r="BB68" s="986"/>
      <c r="BC68" s="986"/>
      <c r="BD68" s="987"/>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5" t="s">
        <v>583</v>
      </c>
      <c r="C69" s="976"/>
      <c r="D69" s="976"/>
      <c r="E69" s="976"/>
      <c r="F69" s="976"/>
      <c r="G69" s="976"/>
      <c r="H69" s="976"/>
      <c r="I69" s="976"/>
      <c r="J69" s="976"/>
      <c r="K69" s="976"/>
      <c r="L69" s="976"/>
      <c r="M69" s="976"/>
      <c r="N69" s="976"/>
      <c r="O69" s="976"/>
      <c r="P69" s="977"/>
      <c r="Q69" s="983">
        <v>88</v>
      </c>
      <c r="R69" s="984">
        <v>88</v>
      </c>
      <c r="S69" s="984">
        <v>88</v>
      </c>
      <c r="T69" s="984">
        <v>88</v>
      </c>
      <c r="U69" s="984">
        <v>88</v>
      </c>
      <c r="V69" s="972">
        <v>87</v>
      </c>
      <c r="W69" s="972"/>
      <c r="X69" s="972"/>
      <c r="Y69" s="972"/>
      <c r="Z69" s="972"/>
      <c r="AA69" s="972">
        <v>1</v>
      </c>
      <c r="AB69" s="972"/>
      <c r="AC69" s="972"/>
      <c r="AD69" s="972"/>
      <c r="AE69" s="972"/>
      <c r="AF69" s="972">
        <v>1</v>
      </c>
      <c r="AG69" s="972"/>
      <c r="AH69" s="972"/>
      <c r="AI69" s="972"/>
      <c r="AJ69" s="972"/>
      <c r="AK69" s="972">
        <v>8</v>
      </c>
      <c r="AL69" s="972"/>
      <c r="AM69" s="972"/>
      <c r="AN69" s="972"/>
      <c r="AO69" s="972"/>
      <c r="AP69" s="982" t="s">
        <v>581</v>
      </c>
      <c r="AQ69" s="980"/>
      <c r="AR69" s="980"/>
      <c r="AS69" s="980"/>
      <c r="AT69" s="981"/>
      <c r="AU69" s="982" t="s">
        <v>581</v>
      </c>
      <c r="AV69" s="980"/>
      <c r="AW69" s="980"/>
      <c r="AX69" s="980"/>
      <c r="AY69" s="981"/>
      <c r="AZ69" s="973"/>
      <c r="BA69" s="973"/>
      <c r="BB69" s="973"/>
      <c r="BC69" s="973"/>
      <c r="BD69" s="974"/>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5" t="s">
        <v>584</v>
      </c>
      <c r="C70" s="976"/>
      <c r="D70" s="976"/>
      <c r="E70" s="976"/>
      <c r="F70" s="976"/>
      <c r="G70" s="976"/>
      <c r="H70" s="976"/>
      <c r="I70" s="976"/>
      <c r="J70" s="976"/>
      <c r="K70" s="976"/>
      <c r="L70" s="976"/>
      <c r="M70" s="976"/>
      <c r="N70" s="976"/>
      <c r="O70" s="976"/>
      <c r="P70" s="977"/>
      <c r="Q70" s="983">
        <v>468</v>
      </c>
      <c r="R70" s="984">
        <v>468</v>
      </c>
      <c r="S70" s="984">
        <v>468</v>
      </c>
      <c r="T70" s="984">
        <v>468</v>
      </c>
      <c r="U70" s="984">
        <v>468</v>
      </c>
      <c r="V70" s="984">
        <v>242</v>
      </c>
      <c r="W70" s="984">
        <v>242</v>
      </c>
      <c r="X70" s="984">
        <v>242</v>
      </c>
      <c r="Y70" s="984">
        <v>242</v>
      </c>
      <c r="Z70" s="984">
        <v>242</v>
      </c>
      <c r="AA70" s="984">
        <v>226</v>
      </c>
      <c r="AB70" s="984">
        <v>226</v>
      </c>
      <c r="AC70" s="984">
        <v>226</v>
      </c>
      <c r="AD70" s="984">
        <v>226</v>
      </c>
      <c r="AE70" s="984">
        <v>226</v>
      </c>
      <c r="AF70" s="984">
        <v>226</v>
      </c>
      <c r="AG70" s="984">
        <v>226</v>
      </c>
      <c r="AH70" s="984">
        <v>226</v>
      </c>
      <c r="AI70" s="984">
        <v>226</v>
      </c>
      <c r="AJ70" s="984">
        <v>226</v>
      </c>
      <c r="AK70" s="982" t="s">
        <v>581</v>
      </c>
      <c r="AL70" s="980"/>
      <c r="AM70" s="980"/>
      <c r="AN70" s="980"/>
      <c r="AO70" s="981"/>
      <c r="AP70" s="982" t="s">
        <v>581</v>
      </c>
      <c r="AQ70" s="980"/>
      <c r="AR70" s="980"/>
      <c r="AS70" s="980"/>
      <c r="AT70" s="981"/>
      <c r="AU70" s="982" t="s">
        <v>581</v>
      </c>
      <c r="AV70" s="980"/>
      <c r="AW70" s="980"/>
      <c r="AX70" s="980"/>
      <c r="AY70" s="981"/>
      <c r="AZ70" s="973"/>
      <c r="BA70" s="973"/>
      <c r="BB70" s="973"/>
      <c r="BC70" s="973"/>
      <c r="BD70" s="974"/>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5" t="s">
        <v>585</v>
      </c>
      <c r="C71" s="976"/>
      <c r="D71" s="976"/>
      <c r="E71" s="976"/>
      <c r="F71" s="976"/>
      <c r="G71" s="976"/>
      <c r="H71" s="976"/>
      <c r="I71" s="976"/>
      <c r="J71" s="976"/>
      <c r="K71" s="976"/>
      <c r="L71" s="976"/>
      <c r="M71" s="976"/>
      <c r="N71" s="976"/>
      <c r="O71" s="976"/>
      <c r="P71" s="977"/>
      <c r="Q71" s="983">
        <v>1041</v>
      </c>
      <c r="R71" s="984">
        <v>1041</v>
      </c>
      <c r="S71" s="984">
        <v>1041</v>
      </c>
      <c r="T71" s="984">
        <v>1041</v>
      </c>
      <c r="U71" s="984">
        <v>1041</v>
      </c>
      <c r="V71" s="984">
        <v>1037</v>
      </c>
      <c r="W71" s="984">
        <v>1037</v>
      </c>
      <c r="X71" s="984">
        <v>1037</v>
      </c>
      <c r="Y71" s="984">
        <v>1037</v>
      </c>
      <c r="Z71" s="984">
        <v>1037</v>
      </c>
      <c r="AA71" s="972">
        <v>4</v>
      </c>
      <c r="AB71" s="972"/>
      <c r="AC71" s="972"/>
      <c r="AD71" s="972"/>
      <c r="AE71" s="972"/>
      <c r="AF71" s="972">
        <v>4</v>
      </c>
      <c r="AG71" s="972"/>
      <c r="AH71" s="972"/>
      <c r="AI71" s="972"/>
      <c r="AJ71" s="972"/>
      <c r="AK71" s="982" t="s">
        <v>581</v>
      </c>
      <c r="AL71" s="980"/>
      <c r="AM71" s="980"/>
      <c r="AN71" s="980"/>
      <c r="AO71" s="981"/>
      <c r="AP71" s="982" t="s">
        <v>581</v>
      </c>
      <c r="AQ71" s="980"/>
      <c r="AR71" s="980"/>
      <c r="AS71" s="980"/>
      <c r="AT71" s="981"/>
      <c r="AU71" s="982" t="s">
        <v>581</v>
      </c>
      <c r="AV71" s="980"/>
      <c r="AW71" s="980"/>
      <c r="AX71" s="980"/>
      <c r="AY71" s="981"/>
      <c r="AZ71" s="973"/>
      <c r="BA71" s="973"/>
      <c r="BB71" s="973"/>
      <c r="BC71" s="973"/>
      <c r="BD71" s="974"/>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5" t="s">
        <v>586</v>
      </c>
      <c r="C72" s="976"/>
      <c r="D72" s="976"/>
      <c r="E72" s="976"/>
      <c r="F72" s="976"/>
      <c r="G72" s="976"/>
      <c r="H72" s="976"/>
      <c r="I72" s="976"/>
      <c r="J72" s="976"/>
      <c r="K72" s="976"/>
      <c r="L72" s="976"/>
      <c r="M72" s="976"/>
      <c r="N72" s="976"/>
      <c r="O72" s="976"/>
      <c r="P72" s="977"/>
      <c r="Q72" s="983">
        <v>368351</v>
      </c>
      <c r="R72" s="984">
        <v>368351</v>
      </c>
      <c r="S72" s="984">
        <v>368351</v>
      </c>
      <c r="T72" s="984">
        <v>368351</v>
      </c>
      <c r="U72" s="984">
        <v>368351</v>
      </c>
      <c r="V72" s="984">
        <v>355170</v>
      </c>
      <c r="W72" s="984">
        <v>355170</v>
      </c>
      <c r="X72" s="984">
        <v>355170</v>
      </c>
      <c r="Y72" s="984">
        <v>355170</v>
      </c>
      <c r="Z72" s="984">
        <v>355170</v>
      </c>
      <c r="AA72" s="984">
        <v>13181</v>
      </c>
      <c r="AB72" s="984">
        <v>13181</v>
      </c>
      <c r="AC72" s="984">
        <v>13181</v>
      </c>
      <c r="AD72" s="984">
        <v>13181</v>
      </c>
      <c r="AE72" s="984">
        <v>13181</v>
      </c>
      <c r="AF72" s="984">
        <v>13181</v>
      </c>
      <c r="AG72" s="984">
        <v>13181</v>
      </c>
      <c r="AH72" s="984">
        <v>13181</v>
      </c>
      <c r="AI72" s="984">
        <v>13181</v>
      </c>
      <c r="AJ72" s="984">
        <v>13181</v>
      </c>
      <c r="AK72" s="984">
        <v>2368</v>
      </c>
      <c r="AL72" s="984">
        <v>763</v>
      </c>
      <c r="AM72" s="984">
        <v>763</v>
      </c>
      <c r="AN72" s="984">
        <v>763</v>
      </c>
      <c r="AO72" s="984">
        <v>763</v>
      </c>
      <c r="AP72" s="982" t="s">
        <v>581</v>
      </c>
      <c r="AQ72" s="980"/>
      <c r="AR72" s="980"/>
      <c r="AS72" s="980"/>
      <c r="AT72" s="981"/>
      <c r="AU72" s="982" t="s">
        <v>581</v>
      </c>
      <c r="AV72" s="980"/>
      <c r="AW72" s="980"/>
      <c r="AX72" s="980"/>
      <c r="AY72" s="981"/>
      <c r="AZ72" s="973"/>
      <c r="BA72" s="973"/>
      <c r="BB72" s="973"/>
      <c r="BC72" s="973"/>
      <c r="BD72" s="974"/>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5"/>
      <c r="C73" s="976"/>
      <c r="D73" s="976"/>
      <c r="E73" s="976"/>
      <c r="F73" s="976"/>
      <c r="G73" s="976"/>
      <c r="H73" s="976"/>
      <c r="I73" s="976"/>
      <c r="J73" s="976"/>
      <c r="K73" s="976"/>
      <c r="L73" s="976"/>
      <c r="M73" s="976"/>
      <c r="N73" s="976"/>
      <c r="O73" s="976"/>
      <c r="P73" s="977"/>
      <c r="Q73" s="978"/>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972"/>
      <c r="AR73" s="972"/>
      <c r="AS73" s="972"/>
      <c r="AT73" s="972"/>
      <c r="AU73" s="972"/>
      <c r="AV73" s="972"/>
      <c r="AW73" s="972"/>
      <c r="AX73" s="972"/>
      <c r="AY73" s="972"/>
      <c r="AZ73" s="973"/>
      <c r="BA73" s="973"/>
      <c r="BB73" s="973"/>
      <c r="BC73" s="973"/>
      <c r="BD73" s="974"/>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5"/>
      <c r="C74" s="976"/>
      <c r="D74" s="976"/>
      <c r="E74" s="976"/>
      <c r="F74" s="976"/>
      <c r="G74" s="976"/>
      <c r="H74" s="976"/>
      <c r="I74" s="976"/>
      <c r="J74" s="976"/>
      <c r="K74" s="976"/>
      <c r="L74" s="976"/>
      <c r="M74" s="976"/>
      <c r="N74" s="976"/>
      <c r="O74" s="976"/>
      <c r="P74" s="977"/>
      <c r="Q74" s="978"/>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972"/>
      <c r="AQ74" s="972"/>
      <c r="AR74" s="972"/>
      <c r="AS74" s="972"/>
      <c r="AT74" s="972"/>
      <c r="AU74" s="972"/>
      <c r="AV74" s="972"/>
      <c r="AW74" s="972"/>
      <c r="AX74" s="972"/>
      <c r="AY74" s="972"/>
      <c r="AZ74" s="973"/>
      <c r="BA74" s="973"/>
      <c r="BB74" s="973"/>
      <c r="BC74" s="973"/>
      <c r="BD74" s="974"/>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5"/>
      <c r="C75" s="976"/>
      <c r="D75" s="976"/>
      <c r="E75" s="976"/>
      <c r="F75" s="976"/>
      <c r="G75" s="976"/>
      <c r="H75" s="976"/>
      <c r="I75" s="976"/>
      <c r="J75" s="976"/>
      <c r="K75" s="976"/>
      <c r="L75" s="976"/>
      <c r="M75" s="976"/>
      <c r="N75" s="976"/>
      <c r="O75" s="976"/>
      <c r="P75" s="977"/>
      <c r="Q75" s="979"/>
      <c r="R75" s="980"/>
      <c r="S75" s="980"/>
      <c r="T75" s="980"/>
      <c r="U75" s="981"/>
      <c r="V75" s="982"/>
      <c r="W75" s="980"/>
      <c r="X75" s="980"/>
      <c r="Y75" s="980"/>
      <c r="Z75" s="981"/>
      <c r="AA75" s="982"/>
      <c r="AB75" s="980"/>
      <c r="AC75" s="980"/>
      <c r="AD75" s="980"/>
      <c r="AE75" s="981"/>
      <c r="AF75" s="982"/>
      <c r="AG75" s="980"/>
      <c r="AH75" s="980"/>
      <c r="AI75" s="980"/>
      <c r="AJ75" s="981"/>
      <c r="AK75" s="982"/>
      <c r="AL75" s="980"/>
      <c r="AM75" s="980"/>
      <c r="AN75" s="980"/>
      <c r="AO75" s="981"/>
      <c r="AP75" s="982"/>
      <c r="AQ75" s="980"/>
      <c r="AR75" s="980"/>
      <c r="AS75" s="980"/>
      <c r="AT75" s="981"/>
      <c r="AU75" s="982"/>
      <c r="AV75" s="980"/>
      <c r="AW75" s="980"/>
      <c r="AX75" s="980"/>
      <c r="AY75" s="981"/>
      <c r="AZ75" s="973"/>
      <c r="BA75" s="973"/>
      <c r="BB75" s="973"/>
      <c r="BC75" s="973"/>
      <c r="BD75" s="974"/>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5"/>
      <c r="C76" s="976"/>
      <c r="D76" s="976"/>
      <c r="E76" s="976"/>
      <c r="F76" s="976"/>
      <c r="G76" s="976"/>
      <c r="H76" s="976"/>
      <c r="I76" s="976"/>
      <c r="J76" s="976"/>
      <c r="K76" s="976"/>
      <c r="L76" s="976"/>
      <c r="M76" s="976"/>
      <c r="N76" s="976"/>
      <c r="O76" s="976"/>
      <c r="P76" s="977"/>
      <c r="Q76" s="979"/>
      <c r="R76" s="980"/>
      <c r="S76" s="980"/>
      <c r="T76" s="980"/>
      <c r="U76" s="981"/>
      <c r="V76" s="982"/>
      <c r="W76" s="980"/>
      <c r="X76" s="980"/>
      <c r="Y76" s="980"/>
      <c r="Z76" s="981"/>
      <c r="AA76" s="982"/>
      <c r="AB76" s="980"/>
      <c r="AC76" s="980"/>
      <c r="AD76" s="980"/>
      <c r="AE76" s="981"/>
      <c r="AF76" s="982"/>
      <c r="AG76" s="980"/>
      <c r="AH76" s="980"/>
      <c r="AI76" s="980"/>
      <c r="AJ76" s="981"/>
      <c r="AK76" s="982"/>
      <c r="AL76" s="980"/>
      <c r="AM76" s="980"/>
      <c r="AN76" s="980"/>
      <c r="AO76" s="981"/>
      <c r="AP76" s="982"/>
      <c r="AQ76" s="980"/>
      <c r="AR76" s="980"/>
      <c r="AS76" s="980"/>
      <c r="AT76" s="981"/>
      <c r="AU76" s="982"/>
      <c r="AV76" s="980"/>
      <c r="AW76" s="980"/>
      <c r="AX76" s="980"/>
      <c r="AY76" s="981"/>
      <c r="AZ76" s="973"/>
      <c r="BA76" s="973"/>
      <c r="BB76" s="973"/>
      <c r="BC76" s="973"/>
      <c r="BD76" s="974"/>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5"/>
      <c r="C77" s="976"/>
      <c r="D77" s="976"/>
      <c r="E77" s="976"/>
      <c r="F77" s="976"/>
      <c r="G77" s="976"/>
      <c r="H77" s="976"/>
      <c r="I77" s="976"/>
      <c r="J77" s="976"/>
      <c r="K77" s="976"/>
      <c r="L77" s="976"/>
      <c r="M77" s="976"/>
      <c r="N77" s="976"/>
      <c r="O77" s="976"/>
      <c r="P77" s="977"/>
      <c r="Q77" s="979"/>
      <c r="R77" s="980"/>
      <c r="S77" s="980"/>
      <c r="T77" s="980"/>
      <c r="U77" s="981"/>
      <c r="V77" s="982"/>
      <c r="W77" s="980"/>
      <c r="X77" s="980"/>
      <c r="Y77" s="980"/>
      <c r="Z77" s="981"/>
      <c r="AA77" s="982"/>
      <c r="AB77" s="980"/>
      <c r="AC77" s="980"/>
      <c r="AD77" s="980"/>
      <c r="AE77" s="981"/>
      <c r="AF77" s="982"/>
      <c r="AG77" s="980"/>
      <c r="AH77" s="980"/>
      <c r="AI77" s="980"/>
      <c r="AJ77" s="981"/>
      <c r="AK77" s="982"/>
      <c r="AL77" s="980"/>
      <c r="AM77" s="980"/>
      <c r="AN77" s="980"/>
      <c r="AO77" s="981"/>
      <c r="AP77" s="982"/>
      <c r="AQ77" s="980"/>
      <c r="AR77" s="980"/>
      <c r="AS77" s="980"/>
      <c r="AT77" s="981"/>
      <c r="AU77" s="982"/>
      <c r="AV77" s="980"/>
      <c r="AW77" s="980"/>
      <c r="AX77" s="980"/>
      <c r="AY77" s="981"/>
      <c r="AZ77" s="973"/>
      <c r="BA77" s="973"/>
      <c r="BB77" s="973"/>
      <c r="BC77" s="973"/>
      <c r="BD77" s="974"/>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5"/>
      <c r="C78" s="976"/>
      <c r="D78" s="976"/>
      <c r="E78" s="976"/>
      <c r="F78" s="976"/>
      <c r="G78" s="976"/>
      <c r="H78" s="976"/>
      <c r="I78" s="976"/>
      <c r="J78" s="976"/>
      <c r="K78" s="976"/>
      <c r="L78" s="976"/>
      <c r="M78" s="976"/>
      <c r="N78" s="976"/>
      <c r="O78" s="976"/>
      <c r="P78" s="977"/>
      <c r="Q78" s="978"/>
      <c r="R78" s="972"/>
      <c r="S78" s="972"/>
      <c r="T78" s="972"/>
      <c r="U78" s="972"/>
      <c r="V78" s="972"/>
      <c r="W78" s="972"/>
      <c r="X78" s="972"/>
      <c r="Y78" s="972"/>
      <c r="Z78" s="972"/>
      <c r="AA78" s="972"/>
      <c r="AB78" s="972"/>
      <c r="AC78" s="972"/>
      <c r="AD78" s="972"/>
      <c r="AE78" s="972"/>
      <c r="AF78" s="972"/>
      <c r="AG78" s="972"/>
      <c r="AH78" s="972"/>
      <c r="AI78" s="972"/>
      <c r="AJ78" s="972"/>
      <c r="AK78" s="972"/>
      <c r="AL78" s="972"/>
      <c r="AM78" s="972"/>
      <c r="AN78" s="972"/>
      <c r="AO78" s="972"/>
      <c r="AP78" s="972"/>
      <c r="AQ78" s="972"/>
      <c r="AR78" s="972"/>
      <c r="AS78" s="972"/>
      <c r="AT78" s="972"/>
      <c r="AU78" s="972"/>
      <c r="AV78" s="972"/>
      <c r="AW78" s="972"/>
      <c r="AX78" s="972"/>
      <c r="AY78" s="972"/>
      <c r="AZ78" s="973"/>
      <c r="BA78" s="973"/>
      <c r="BB78" s="973"/>
      <c r="BC78" s="973"/>
      <c r="BD78" s="974"/>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5"/>
      <c r="C79" s="976"/>
      <c r="D79" s="976"/>
      <c r="E79" s="976"/>
      <c r="F79" s="976"/>
      <c r="G79" s="976"/>
      <c r="H79" s="976"/>
      <c r="I79" s="976"/>
      <c r="J79" s="976"/>
      <c r="K79" s="976"/>
      <c r="L79" s="976"/>
      <c r="M79" s="976"/>
      <c r="N79" s="976"/>
      <c r="O79" s="976"/>
      <c r="P79" s="977"/>
      <c r="Q79" s="978"/>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c r="AW79" s="972"/>
      <c r="AX79" s="972"/>
      <c r="AY79" s="972"/>
      <c r="AZ79" s="973"/>
      <c r="BA79" s="973"/>
      <c r="BB79" s="973"/>
      <c r="BC79" s="973"/>
      <c r="BD79" s="974"/>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5"/>
      <c r="C80" s="976"/>
      <c r="D80" s="976"/>
      <c r="E80" s="976"/>
      <c r="F80" s="976"/>
      <c r="G80" s="976"/>
      <c r="H80" s="976"/>
      <c r="I80" s="976"/>
      <c r="J80" s="976"/>
      <c r="K80" s="976"/>
      <c r="L80" s="976"/>
      <c r="M80" s="976"/>
      <c r="N80" s="976"/>
      <c r="O80" s="976"/>
      <c r="P80" s="977"/>
      <c r="Q80" s="978"/>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c r="AW80" s="972"/>
      <c r="AX80" s="972"/>
      <c r="AY80" s="972"/>
      <c r="AZ80" s="973"/>
      <c r="BA80" s="973"/>
      <c r="BB80" s="973"/>
      <c r="BC80" s="973"/>
      <c r="BD80" s="974"/>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5"/>
      <c r="C81" s="976"/>
      <c r="D81" s="976"/>
      <c r="E81" s="976"/>
      <c r="F81" s="976"/>
      <c r="G81" s="976"/>
      <c r="H81" s="976"/>
      <c r="I81" s="976"/>
      <c r="J81" s="976"/>
      <c r="K81" s="976"/>
      <c r="L81" s="976"/>
      <c r="M81" s="976"/>
      <c r="N81" s="976"/>
      <c r="O81" s="976"/>
      <c r="P81" s="977"/>
      <c r="Q81" s="978"/>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3"/>
      <c r="BA81" s="973"/>
      <c r="BB81" s="973"/>
      <c r="BC81" s="973"/>
      <c r="BD81" s="974"/>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5"/>
      <c r="C82" s="976"/>
      <c r="D82" s="976"/>
      <c r="E82" s="976"/>
      <c r="F82" s="976"/>
      <c r="G82" s="976"/>
      <c r="H82" s="976"/>
      <c r="I82" s="976"/>
      <c r="J82" s="976"/>
      <c r="K82" s="976"/>
      <c r="L82" s="976"/>
      <c r="M82" s="976"/>
      <c r="N82" s="976"/>
      <c r="O82" s="976"/>
      <c r="P82" s="977"/>
      <c r="Q82" s="978"/>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73"/>
      <c r="BA82" s="973"/>
      <c r="BB82" s="973"/>
      <c r="BC82" s="973"/>
      <c r="BD82" s="974"/>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5"/>
      <c r="C83" s="976"/>
      <c r="D83" s="976"/>
      <c r="E83" s="976"/>
      <c r="F83" s="976"/>
      <c r="G83" s="976"/>
      <c r="H83" s="976"/>
      <c r="I83" s="976"/>
      <c r="J83" s="976"/>
      <c r="K83" s="976"/>
      <c r="L83" s="976"/>
      <c r="M83" s="976"/>
      <c r="N83" s="976"/>
      <c r="O83" s="976"/>
      <c r="P83" s="977"/>
      <c r="Q83" s="978"/>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3"/>
      <c r="BA83" s="973"/>
      <c r="BB83" s="973"/>
      <c r="BC83" s="973"/>
      <c r="BD83" s="974"/>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5"/>
      <c r="C84" s="976"/>
      <c r="D84" s="976"/>
      <c r="E84" s="976"/>
      <c r="F84" s="976"/>
      <c r="G84" s="976"/>
      <c r="H84" s="976"/>
      <c r="I84" s="976"/>
      <c r="J84" s="976"/>
      <c r="K84" s="976"/>
      <c r="L84" s="976"/>
      <c r="M84" s="976"/>
      <c r="N84" s="976"/>
      <c r="O84" s="976"/>
      <c r="P84" s="977"/>
      <c r="Q84" s="978"/>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73"/>
      <c r="BA84" s="973"/>
      <c r="BB84" s="973"/>
      <c r="BC84" s="973"/>
      <c r="BD84" s="974"/>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5"/>
      <c r="C85" s="976"/>
      <c r="D85" s="976"/>
      <c r="E85" s="976"/>
      <c r="F85" s="976"/>
      <c r="G85" s="976"/>
      <c r="H85" s="976"/>
      <c r="I85" s="976"/>
      <c r="J85" s="976"/>
      <c r="K85" s="976"/>
      <c r="L85" s="976"/>
      <c r="M85" s="976"/>
      <c r="N85" s="976"/>
      <c r="O85" s="976"/>
      <c r="P85" s="977"/>
      <c r="Q85" s="978"/>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3"/>
      <c r="BA85" s="973"/>
      <c r="BB85" s="973"/>
      <c r="BC85" s="973"/>
      <c r="BD85" s="974"/>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5"/>
      <c r="C86" s="976"/>
      <c r="D86" s="976"/>
      <c r="E86" s="976"/>
      <c r="F86" s="976"/>
      <c r="G86" s="976"/>
      <c r="H86" s="976"/>
      <c r="I86" s="976"/>
      <c r="J86" s="976"/>
      <c r="K86" s="976"/>
      <c r="L86" s="976"/>
      <c r="M86" s="976"/>
      <c r="N86" s="976"/>
      <c r="O86" s="976"/>
      <c r="P86" s="977"/>
      <c r="Q86" s="978"/>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3"/>
      <c r="BA86" s="973"/>
      <c r="BB86" s="973"/>
      <c r="BC86" s="973"/>
      <c r="BD86" s="974"/>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389</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64">
        <v>13426</v>
      </c>
      <c r="AG88" s="964">
        <v>13426</v>
      </c>
      <c r="AH88" s="964">
        <v>13426</v>
      </c>
      <c r="AI88" s="964">
        <v>13426</v>
      </c>
      <c r="AJ88" s="964">
        <v>13426</v>
      </c>
      <c r="AK88" s="963"/>
      <c r="AL88" s="963"/>
      <c r="AM88" s="963"/>
      <c r="AN88" s="963"/>
      <c r="AO88" s="963"/>
      <c r="AP88" s="959">
        <v>0</v>
      </c>
      <c r="AQ88" s="959"/>
      <c r="AR88" s="959"/>
      <c r="AS88" s="959"/>
      <c r="AT88" s="959"/>
      <c r="AU88" s="959">
        <v>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307</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307</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307</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1010734</v>
      </c>
      <c r="AB110" s="889"/>
      <c r="AC110" s="889"/>
      <c r="AD110" s="889"/>
      <c r="AE110" s="890"/>
      <c r="AF110" s="891">
        <v>1044178</v>
      </c>
      <c r="AG110" s="889"/>
      <c r="AH110" s="889"/>
      <c r="AI110" s="889"/>
      <c r="AJ110" s="890"/>
      <c r="AK110" s="891">
        <v>1108625</v>
      </c>
      <c r="AL110" s="889"/>
      <c r="AM110" s="889"/>
      <c r="AN110" s="889"/>
      <c r="AO110" s="890"/>
      <c r="AP110" s="892">
        <v>20.100000000000001</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10068655</v>
      </c>
      <c r="BR110" s="842"/>
      <c r="BS110" s="842"/>
      <c r="BT110" s="842"/>
      <c r="BU110" s="842"/>
      <c r="BV110" s="842">
        <v>10849220</v>
      </c>
      <c r="BW110" s="842"/>
      <c r="BX110" s="842"/>
      <c r="BY110" s="842"/>
      <c r="BZ110" s="842"/>
      <c r="CA110" s="842">
        <v>11293939</v>
      </c>
      <c r="CB110" s="842"/>
      <c r="CC110" s="842"/>
      <c r="CD110" s="842"/>
      <c r="CE110" s="842"/>
      <c r="CF110" s="866">
        <v>204.8</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226</v>
      </c>
      <c r="DH110" s="842"/>
      <c r="DI110" s="842"/>
      <c r="DJ110" s="842"/>
      <c r="DK110" s="842"/>
      <c r="DL110" s="842" t="s">
        <v>436</v>
      </c>
      <c r="DM110" s="842"/>
      <c r="DN110" s="842"/>
      <c r="DO110" s="842"/>
      <c r="DP110" s="842"/>
      <c r="DQ110" s="842" t="s">
        <v>226</v>
      </c>
      <c r="DR110" s="842"/>
      <c r="DS110" s="842"/>
      <c r="DT110" s="842"/>
      <c r="DU110" s="842"/>
      <c r="DV110" s="843" t="s">
        <v>226</v>
      </c>
      <c r="DW110" s="843"/>
      <c r="DX110" s="843"/>
      <c r="DY110" s="843"/>
      <c r="DZ110" s="844"/>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436</v>
      </c>
      <c r="AB111" s="919"/>
      <c r="AC111" s="919"/>
      <c r="AD111" s="919"/>
      <c r="AE111" s="920"/>
      <c r="AF111" s="921" t="s">
        <v>438</v>
      </c>
      <c r="AG111" s="919"/>
      <c r="AH111" s="919"/>
      <c r="AI111" s="919"/>
      <c r="AJ111" s="920"/>
      <c r="AK111" s="921" t="s">
        <v>436</v>
      </c>
      <c r="AL111" s="919"/>
      <c r="AM111" s="919"/>
      <c r="AN111" s="919"/>
      <c r="AO111" s="920"/>
      <c r="AP111" s="922" t="s">
        <v>436</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2985</v>
      </c>
      <c r="BR111" s="817"/>
      <c r="BS111" s="817"/>
      <c r="BT111" s="817"/>
      <c r="BU111" s="817"/>
      <c r="BV111" s="817">
        <v>1544</v>
      </c>
      <c r="BW111" s="817"/>
      <c r="BX111" s="817"/>
      <c r="BY111" s="817"/>
      <c r="BZ111" s="817"/>
      <c r="CA111" s="817">
        <v>537</v>
      </c>
      <c r="CB111" s="817"/>
      <c r="CC111" s="817"/>
      <c r="CD111" s="817"/>
      <c r="CE111" s="817"/>
      <c r="CF111" s="875">
        <v>0</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391</v>
      </c>
      <c r="DH111" s="817"/>
      <c r="DI111" s="817"/>
      <c r="DJ111" s="817"/>
      <c r="DK111" s="817"/>
      <c r="DL111" s="817" t="s">
        <v>226</v>
      </c>
      <c r="DM111" s="817"/>
      <c r="DN111" s="817"/>
      <c r="DO111" s="817"/>
      <c r="DP111" s="817"/>
      <c r="DQ111" s="817" t="s">
        <v>226</v>
      </c>
      <c r="DR111" s="817"/>
      <c r="DS111" s="817"/>
      <c r="DT111" s="817"/>
      <c r="DU111" s="817"/>
      <c r="DV111" s="794" t="s">
        <v>226</v>
      </c>
      <c r="DW111" s="794"/>
      <c r="DX111" s="794"/>
      <c r="DY111" s="794"/>
      <c r="DZ111" s="795"/>
    </row>
    <row r="112" spans="1:131" s="230" customFormat="1" ht="26.25" customHeight="1" x14ac:dyDescent="0.15">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391</v>
      </c>
      <c r="AB112" s="780"/>
      <c r="AC112" s="780"/>
      <c r="AD112" s="780"/>
      <c r="AE112" s="781"/>
      <c r="AF112" s="782" t="s">
        <v>391</v>
      </c>
      <c r="AG112" s="780"/>
      <c r="AH112" s="780"/>
      <c r="AI112" s="780"/>
      <c r="AJ112" s="781"/>
      <c r="AK112" s="782" t="s">
        <v>391</v>
      </c>
      <c r="AL112" s="780"/>
      <c r="AM112" s="780"/>
      <c r="AN112" s="780"/>
      <c r="AO112" s="781"/>
      <c r="AP112" s="824" t="s">
        <v>226</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530918</v>
      </c>
      <c r="BR112" s="817"/>
      <c r="BS112" s="817"/>
      <c r="BT112" s="817"/>
      <c r="BU112" s="817"/>
      <c r="BV112" s="817">
        <v>394106</v>
      </c>
      <c r="BW112" s="817"/>
      <c r="BX112" s="817"/>
      <c r="BY112" s="817"/>
      <c r="BZ112" s="817"/>
      <c r="CA112" s="817">
        <v>425283</v>
      </c>
      <c r="CB112" s="817"/>
      <c r="CC112" s="817"/>
      <c r="CD112" s="817"/>
      <c r="CE112" s="817"/>
      <c r="CF112" s="875">
        <v>7.7</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391</v>
      </c>
      <c r="DH112" s="817"/>
      <c r="DI112" s="817"/>
      <c r="DJ112" s="817"/>
      <c r="DK112" s="817"/>
      <c r="DL112" s="817" t="s">
        <v>391</v>
      </c>
      <c r="DM112" s="817"/>
      <c r="DN112" s="817"/>
      <c r="DO112" s="817"/>
      <c r="DP112" s="817"/>
      <c r="DQ112" s="817" t="s">
        <v>226</v>
      </c>
      <c r="DR112" s="817"/>
      <c r="DS112" s="817"/>
      <c r="DT112" s="817"/>
      <c r="DU112" s="817"/>
      <c r="DV112" s="794" t="s">
        <v>391</v>
      </c>
      <c r="DW112" s="794"/>
      <c r="DX112" s="794"/>
      <c r="DY112" s="794"/>
      <c r="DZ112" s="795"/>
    </row>
    <row r="113" spans="1:130" s="230" customFormat="1" ht="26.25" customHeight="1" x14ac:dyDescent="0.15">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28422</v>
      </c>
      <c r="AB113" s="919"/>
      <c r="AC113" s="919"/>
      <c r="AD113" s="919"/>
      <c r="AE113" s="920"/>
      <c r="AF113" s="921">
        <v>26094</v>
      </c>
      <c r="AG113" s="919"/>
      <c r="AH113" s="919"/>
      <c r="AI113" s="919"/>
      <c r="AJ113" s="920"/>
      <c r="AK113" s="921">
        <v>37689</v>
      </c>
      <c r="AL113" s="919"/>
      <c r="AM113" s="919"/>
      <c r="AN113" s="919"/>
      <c r="AO113" s="920"/>
      <c r="AP113" s="922">
        <v>0.7</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t="s">
        <v>226</v>
      </c>
      <c r="BR113" s="817"/>
      <c r="BS113" s="817"/>
      <c r="BT113" s="817"/>
      <c r="BU113" s="817"/>
      <c r="BV113" s="817" t="s">
        <v>226</v>
      </c>
      <c r="BW113" s="817"/>
      <c r="BX113" s="817"/>
      <c r="BY113" s="817"/>
      <c r="BZ113" s="817"/>
      <c r="CA113" s="817" t="s">
        <v>391</v>
      </c>
      <c r="CB113" s="817"/>
      <c r="CC113" s="817"/>
      <c r="CD113" s="817"/>
      <c r="CE113" s="817"/>
      <c r="CF113" s="875" t="s">
        <v>226</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391</v>
      </c>
      <c r="DH113" s="780"/>
      <c r="DI113" s="780"/>
      <c r="DJ113" s="780"/>
      <c r="DK113" s="781"/>
      <c r="DL113" s="782" t="s">
        <v>391</v>
      </c>
      <c r="DM113" s="780"/>
      <c r="DN113" s="780"/>
      <c r="DO113" s="780"/>
      <c r="DP113" s="781"/>
      <c r="DQ113" s="782" t="s">
        <v>391</v>
      </c>
      <c r="DR113" s="780"/>
      <c r="DS113" s="780"/>
      <c r="DT113" s="780"/>
      <c r="DU113" s="781"/>
      <c r="DV113" s="824" t="s">
        <v>226</v>
      </c>
      <c r="DW113" s="825"/>
      <c r="DX113" s="825"/>
      <c r="DY113" s="825"/>
      <c r="DZ113" s="826"/>
    </row>
    <row r="114" spans="1:130" s="230" customFormat="1" ht="26.25" customHeight="1" x14ac:dyDescent="0.15">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391</v>
      </c>
      <c r="AB114" s="780"/>
      <c r="AC114" s="780"/>
      <c r="AD114" s="780"/>
      <c r="AE114" s="781"/>
      <c r="AF114" s="782" t="s">
        <v>391</v>
      </c>
      <c r="AG114" s="780"/>
      <c r="AH114" s="780"/>
      <c r="AI114" s="780"/>
      <c r="AJ114" s="781"/>
      <c r="AK114" s="782" t="s">
        <v>391</v>
      </c>
      <c r="AL114" s="780"/>
      <c r="AM114" s="780"/>
      <c r="AN114" s="780"/>
      <c r="AO114" s="781"/>
      <c r="AP114" s="824" t="s">
        <v>391</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3282813</v>
      </c>
      <c r="BR114" s="817"/>
      <c r="BS114" s="817"/>
      <c r="BT114" s="817"/>
      <c r="BU114" s="817"/>
      <c r="BV114" s="817">
        <v>3284246</v>
      </c>
      <c r="BW114" s="817"/>
      <c r="BX114" s="817"/>
      <c r="BY114" s="817"/>
      <c r="BZ114" s="817"/>
      <c r="CA114" s="817">
        <v>3258487</v>
      </c>
      <c r="CB114" s="817"/>
      <c r="CC114" s="817"/>
      <c r="CD114" s="817"/>
      <c r="CE114" s="817"/>
      <c r="CF114" s="875">
        <v>59.1</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391</v>
      </c>
      <c r="DH114" s="780"/>
      <c r="DI114" s="780"/>
      <c r="DJ114" s="780"/>
      <c r="DK114" s="781"/>
      <c r="DL114" s="782" t="s">
        <v>391</v>
      </c>
      <c r="DM114" s="780"/>
      <c r="DN114" s="780"/>
      <c r="DO114" s="780"/>
      <c r="DP114" s="781"/>
      <c r="DQ114" s="782" t="s">
        <v>226</v>
      </c>
      <c r="DR114" s="780"/>
      <c r="DS114" s="780"/>
      <c r="DT114" s="780"/>
      <c r="DU114" s="781"/>
      <c r="DV114" s="824" t="s">
        <v>391</v>
      </c>
      <c r="DW114" s="825"/>
      <c r="DX114" s="825"/>
      <c r="DY114" s="825"/>
      <c r="DZ114" s="826"/>
    </row>
    <row r="115" spans="1:130" s="230" customFormat="1" ht="26.25" customHeight="1" x14ac:dyDescent="0.15">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1900</v>
      </c>
      <c r="AB115" s="919"/>
      <c r="AC115" s="919"/>
      <c r="AD115" s="919"/>
      <c r="AE115" s="920"/>
      <c r="AF115" s="921">
        <v>1440</v>
      </c>
      <c r="AG115" s="919"/>
      <c r="AH115" s="919"/>
      <c r="AI115" s="919"/>
      <c r="AJ115" s="920"/>
      <c r="AK115" s="921">
        <v>1008</v>
      </c>
      <c r="AL115" s="919"/>
      <c r="AM115" s="919"/>
      <c r="AN115" s="919"/>
      <c r="AO115" s="920"/>
      <c r="AP115" s="922">
        <v>0</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391</v>
      </c>
      <c r="BR115" s="817"/>
      <c r="BS115" s="817"/>
      <c r="BT115" s="817"/>
      <c r="BU115" s="817"/>
      <c r="BV115" s="817" t="s">
        <v>226</v>
      </c>
      <c r="BW115" s="817"/>
      <c r="BX115" s="817"/>
      <c r="BY115" s="817"/>
      <c r="BZ115" s="817"/>
      <c r="CA115" s="817" t="s">
        <v>226</v>
      </c>
      <c r="CB115" s="817"/>
      <c r="CC115" s="817"/>
      <c r="CD115" s="817"/>
      <c r="CE115" s="817"/>
      <c r="CF115" s="875" t="s">
        <v>226</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391</v>
      </c>
      <c r="DH115" s="780"/>
      <c r="DI115" s="780"/>
      <c r="DJ115" s="780"/>
      <c r="DK115" s="781"/>
      <c r="DL115" s="782" t="s">
        <v>391</v>
      </c>
      <c r="DM115" s="780"/>
      <c r="DN115" s="780"/>
      <c r="DO115" s="780"/>
      <c r="DP115" s="781"/>
      <c r="DQ115" s="782" t="s">
        <v>226</v>
      </c>
      <c r="DR115" s="780"/>
      <c r="DS115" s="780"/>
      <c r="DT115" s="780"/>
      <c r="DU115" s="781"/>
      <c r="DV115" s="824" t="s">
        <v>391</v>
      </c>
      <c r="DW115" s="825"/>
      <c r="DX115" s="825"/>
      <c r="DY115" s="825"/>
      <c r="DZ115" s="826"/>
    </row>
    <row r="116" spans="1:130" s="230" customFormat="1" ht="26.25" customHeight="1" x14ac:dyDescent="0.15">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391</v>
      </c>
      <c r="AB116" s="780"/>
      <c r="AC116" s="780"/>
      <c r="AD116" s="780"/>
      <c r="AE116" s="781"/>
      <c r="AF116" s="782" t="s">
        <v>226</v>
      </c>
      <c r="AG116" s="780"/>
      <c r="AH116" s="780"/>
      <c r="AI116" s="780"/>
      <c r="AJ116" s="781"/>
      <c r="AK116" s="782" t="s">
        <v>226</v>
      </c>
      <c r="AL116" s="780"/>
      <c r="AM116" s="780"/>
      <c r="AN116" s="780"/>
      <c r="AO116" s="781"/>
      <c r="AP116" s="824" t="s">
        <v>391</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226</v>
      </c>
      <c r="BR116" s="817"/>
      <c r="BS116" s="817"/>
      <c r="BT116" s="817"/>
      <c r="BU116" s="817"/>
      <c r="BV116" s="817" t="s">
        <v>391</v>
      </c>
      <c r="BW116" s="817"/>
      <c r="BX116" s="817"/>
      <c r="BY116" s="817"/>
      <c r="BZ116" s="817"/>
      <c r="CA116" s="817" t="s">
        <v>226</v>
      </c>
      <c r="CB116" s="817"/>
      <c r="CC116" s="817"/>
      <c r="CD116" s="817"/>
      <c r="CE116" s="817"/>
      <c r="CF116" s="875" t="s">
        <v>391</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226</v>
      </c>
      <c r="DH116" s="780"/>
      <c r="DI116" s="780"/>
      <c r="DJ116" s="780"/>
      <c r="DK116" s="781"/>
      <c r="DL116" s="782" t="s">
        <v>391</v>
      </c>
      <c r="DM116" s="780"/>
      <c r="DN116" s="780"/>
      <c r="DO116" s="780"/>
      <c r="DP116" s="781"/>
      <c r="DQ116" s="782" t="s">
        <v>391</v>
      </c>
      <c r="DR116" s="780"/>
      <c r="DS116" s="780"/>
      <c r="DT116" s="780"/>
      <c r="DU116" s="781"/>
      <c r="DV116" s="824" t="s">
        <v>226</v>
      </c>
      <c r="DW116" s="825"/>
      <c r="DX116" s="825"/>
      <c r="DY116" s="825"/>
      <c r="DZ116" s="826"/>
    </row>
    <row r="117" spans="1:130" s="230" customFormat="1" ht="26.25" customHeight="1" x14ac:dyDescent="0.15">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1041056</v>
      </c>
      <c r="AB117" s="903"/>
      <c r="AC117" s="903"/>
      <c r="AD117" s="903"/>
      <c r="AE117" s="904"/>
      <c r="AF117" s="905">
        <v>1071712</v>
      </c>
      <c r="AG117" s="903"/>
      <c r="AH117" s="903"/>
      <c r="AI117" s="903"/>
      <c r="AJ117" s="904"/>
      <c r="AK117" s="905">
        <v>1147322</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391</v>
      </c>
      <c r="BR117" s="817"/>
      <c r="BS117" s="817"/>
      <c r="BT117" s="817"/>
      <c r="BU117" s="817"/>
      <c r="BV117" s="817" t="s">
        <v>391</v>
      </c>
      <c r="BW117" s="817"/>
      <c r="BX117" s="817"/>
      <c r="BY117" s="817"/>
      <c r="BZ117" s="817"/>
      <c r="CA117" s="817" t="s">
        <v>226</v>
      </c>
      <c r="CB117" s="817"/>
      <c r="CC117" s="817"/>
      <c r="CD117" s="817"/>
      <c r="CE117" s="817"/>
      <c r="CF117" s="875" t="s">
        <v>391</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391</v>
      </c>
      <c r="DH117" s="780"/>
      <c r="DI117" s="780"/>
      <c r="DJ117" s="780"/>
      <c r="DK117" s="781"/>
      <c r="DL117" s="782" t="s">
        <v>391</v>
      </c>
      <c r="DM117" s="780"/>
      <c r="DN117" s="780"/>
      <c r="DO117" s="780"/>
      <c r="DP117" s="781"/>
      <c r="DQ117" s="782" t="s">
        <v>391</v>
      </c>
      <c r="DR117" s="780"/>
      <c r="DS117" s="780"/>
      <c r="DT117" s="780"/>
      <c r="DU117" s="781"/>
      <c r="DV117" s="824" t="s">
        <v>391</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307</v>
      </c>
      <c r="AL118" s="896"/>
      <c r="AM118" s="896"/>
      <c r="AN118" s="896"/>
      <c r="AO118" s="897"/>
      <c r="AP118" s="899" t="s">
        <v>430</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226</v>
      </c>
      <c r="BR118" s="845"/>
      <c r="BS118" s="845"/>
      <c r="BT118" s="845"/>
      <c r="BU118" s="845"/>
      <c r="BV118" s="845" t="s">
        <v>226</v>
      </c>
      <c r="BW118" s="845"/>
      <c r="BX118" s="845"/>
      <c r="BY118" s="845"/>
      <c r="BZ118" s="845"/>
      <c r="CA118" s="845" t="s">
        <v>391</v>
      </c>
      <c r="CB118" s="845"/>
      <c r="CC118" s="845"/>
      <c r="CD118" s="845"/>
      <c r="CE118" s="845"/>
      <c r="CF118" s="875" t="s">
        <v>461</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391</v>
      </c>
      <c r="DH118" s="780"/>
      <c r="DI118" s="780"/>
      <c r="DJ118" s="780"/>
      <c r="DK118" s="781"/>
      <c r="DL118" s="782" t="s">
        <v>391</v>
      </c>
      <c r="DM118" s="780"/>
      <c r="DN118" s="780"/>
      <c r="DO118" s="780"/>
      <c r="DP118" s="781"/>
      <c r="DQ118" s="782" t="s">
        <v>226</v>
      </c>
      <c r="DR118" s="780"/>
      <c r="DS118" s="780"/>
      <c r="DT118" s="780"/>
      <c r="DU118" s="781"/>
      <c r="DV118" s="824" t="s">
        <v>391</v>
      </c>
      <c r="DW118" s="825"/>
      <c r="DX118" s="825"/>
      <c r="DY118" s="825"/>
      <c r="DZ118" s="826"/>
    </row>
    <row r="119" spans="1:130" s="230" customFormat="1" ht="26.25" customHeight="1" x14ac:dyDescent="0.1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391</v>
      </c>
      <c r="AB119" s="889"/>
      <c r="AC119" s="889"/>
      <c r="AD119" s="889"/>
      <c r="AE119" s="890"/>
      <c r="AF119" s="891" t="s">
        <v>391</v>
      </c>
      <c r="AG119" s="889"/>
      <c r="AH119" s="889"/>
      <c r="AI119" s="889"/>
      <c r="AJ119" s="890"/>
      <c r="AK119" s="891" t="s">
        <v>391</v>
      </c>
      <c r="AL119" s="889"/>
      <c r="AM119" s="889"/>
      <c r="AN119" s="889"/>
      <c r="AO119" s="890"/>
      <c r="AP119" s="892" t="s">
        <v>391</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463</v>
      </c>
      <c r="BP119" s="878"/>
      <c r="BQ119" s="879">
        <v>13885371</v>
      </c>
      <c r="BR119" s="845"/>
      <c r="BS119" s="845"/>
      <c r="BT119" s="845"/>
      <c r="BU119" s="845"/>
      <c r="BV119" s="845">
        <v>14529116</v>
      </c>
      <c r="BW119" s="845"/>
      <c r="BX119" s="845"/>
      <c r="BY119" s="845"/>
      <c r="BZ119" s="845"/>
      <c r="CA119" s="845">
        <v>14978246</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2985</v>
      </c>
      <c r="DH119" s="764"/>
      <c r="DI119" s="764"/>
      <c r="DJ119" s="764"/>
      <c r="DK119" s="765"/>
      <c r="DL119" s="766">
        <v>1544</v>
      </c>
      <c r="DM119" s="764"/>
      <c r="DN119" s="764"/>
      <c r="DO119" s="764"/>
      <c r="DP119" s="765"/>
      <c r="DQ119" s="766">
        <v>537</v>
      </c>
      <c r="DR119" s="764"/>
      <c r="DS119" s="764"/>
      <c r="DT119" s="764"/>
      <c r="DU119" s="765"/>
      <c r="DV119" s="848">
        <v>0</v>
      </c>
      <c r="DW119" s="849"/>
      <c r="DX119" s="849"/>
      <c r="DY119" s="849"/>
      <c r="DZ119" s="850"/>
    </row>
    <row r="120" spans="1:130" s="230" customFormat="1" ht="26.25" customHeight="1" x14ac:dyDescent="0.15">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391</v>
      </c>
      <c r="AB120" s="780"/>
      <c r="AC120" s="780"/>
      <c r="AD120" s="780"/>
      <c r="AE120" s="781"/>
      <c r="AF120" s="782" t="s">
        <v>391</v>
      </c>
      <c r="AG120" s="780"/>
      <c r="AH120" s="780"/>
      <c r="AI120" s="780"/>
      <c r="AJ120" s="781"/>
      <c r="AK120" s="782" t="s">
        <v>391</v>
      </c>
      <c r="AL120" s="780"/>
      <c r="AM120" s="780"/>
      <c r="AN120" s="780"/>
      <c r="AO120" s="781"/>
      <c r="AP120" s="824" t="s">
        <v>391</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3994049</v>
      </c>
      <c r="BR120" s="842"/>
      <c r="BS120" s="842"/>
      <c r="BT120" s="842"/>
      <c r="BU120" s="842"/>
      <c r="BV120" s="842">
        <v>4037553</v>
      </c>
      <c r="BW120" s="842"/>
      <c r="BX120" s="842"/>
      <c r="BY120" s="842"/>
      <c r="BZ120" s="842"/>
      <c r="CA120" s="842">
        <v>3880857</v>
      </c>
      <c r="CB120" s="842"/>
      <c r="CC120" s="842"/>
      <c r="CD120" s="842"/>
      <c r="CE120" s="842"/>
      <c r="CF120" s="866">
        <v>70.400000000000006</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257434</v>
      </c>
      <c r="DH120" s="842"/>
      <c r="DI120" s="842"/>
      <c r="DJ120" s="842"/>
      <c r="DK120" s="842"/>
      <c r="DL120" s="842">
        <v>260791</v>
      </c>
      <c r="DM120" s="842"/>
      <c r="DN120" s="842"/>
      <c r="DO120" s="842"/>
      <c r="DP120" s="842"/>
      <c r="DQ120" s="842">
        <v>247504</v>
      </c>
      <c r="DR120" s="842"/>
      <c r="DS120" s="842"/>
      <c r="DT120" s="842"/>
      <c r="DU120" s="842"/>
      <c r="DV120" s="843">
        <v>4.5</v>
      </c>
      <c r="DW120" s="843"/>
      <c r="DX120" s="843"/>
      <c r="DY120" s="843"/>
      <c r="DZ120" s="844"/>
    </row>
    <row r="121" spans="1:130" s="230" customFormat="1" ht="26.25" customHeight="1" x14ac:dyDescent="0.15">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226</v>
      </c>
      <c r="AB121" s="780"/>
      <c r="AC121" s="780"/>
      <c r="AD121" s="780"/>
      <c r="AE121" s="781"/>
      <c r="AF121" s="782" t="s">
        <v>226</v>
      </c>
      <c r="AG121" s="780"/>
      <c r="AH121" s="780"/>
      <c r="AI121" s="780"/>
      <c r="AJ121" s="781"/>
      <c r="AK121" s="782" t="s">
        <v>391</v>
      </c>
      <c r="AL121" s="780"/>
      <c r="AM121" s="780"/>
      <c r="AN121" s="780"/>
      <c r="AO121" s="781"/>
      <c r="AP121" s="824" t="s">
        <v>226</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102309</v>
      </c>
      <c r="BR121" s="817"/>
      <c r="BS121" s="817"/>
      <c r="BT121" s="817"/>
      <c r="BU121" s="817"/>
      <c r="BV121" s="817">
        <v>76712</v>
      </c>
      <c r="BW121" s="817"/>
      <c r="BX121" s="817"/>
      <c r="BY121" s="817"/>
      <c r="BZ121" s="817"/>
      <c r="CA121" s="817">
        <v>59025</v>
      </c>
      <c r="CB121" s="817"/>
      <c r="CC121" s="817"/>
      <c r="CD121" s="817"/>
      <c r="CE121" s="817"/>
      <c r="CF121" s="875">
        <v>1.1000000000000001</v>
      </c>
      <c r="CG121" s="876"/>
      <c r="CH121" s="876"/>
      <c r="CI121" s="876"/>
      <c r="CJ121" s="876"/>
      <c r="CK121" s="869"/>
      <c r="CL121" s="855"/>
      <c r="CM121" s="855"/>
      <c r="CN121" s="855"/>
      <c r="CO121" s="856"/>
      <c r="CP121" s="835" t="s">
        <v>471</v>
      </c>
      <c r="CQ121" s="836"/>
      <c r="CR121" s="836"/>
      <c r="CS121" s="836"/>
      <c r="CT121" s="836"/>
      <c r="CU121" s="836"/>
      <c r="CV121" s="836"/>
      <c r="CW121" s="836"/>
      <c r="CX121" s="836"/>
      <c r="CY121" s="836"/>
      <c r="CZ121" s="836"/>
      <c r="DA121" s="836"/>
      <c r="DB121" s="836"/>
      <c r="DC121" s="836"/>
      <c r="DD121" s="836"/>
      <c r="DE121" s="836"/>
      <c r="DF121" s="837"/>
      <c r="DG121" s="816">
        <v>273484</v>
      </c>
      <c r="DH121" s="817"/>
      <c r="DI121" s="817"/>
      <c r="DJ121" s="817"/>
      <c r="DK121" s="817"/>
      <c r="DL121" s="817">
        <v>133315</v>
      </c>
      <c r="DM121" s="817"/>
      <c r="DN121" s="817"/>
      <c r="DO121" s="817"/>
      <c r="DP121" s="817"/>
      <c r="DQ121" s="817">
        <v>177779</v>
      </c>
      <c r="DR121" s="817"/>
      <c r="DS121" s="817"/>
      <c r="DT121" s="817"/>
      <c r="DU121" s="817"/>
      <c r="DV121" s="794">
        <v>3.2</v>
      </c>
      <c r="DW121" s="794"/>
      <c r="DX121" s="794"/>
      <c r="DY121" s="794"/>
      <c r="DZ121" s="795"/>
    </row>
    <row r="122" spans="1:130" s="230" customFormat="1" ht="26.25" customHeight="1" x14ac:dyDescent="0.15">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391</v>
      </c>
      <c r="AB122" s="780"/>
      <c r="AC122" s="780"/>
      <c r="AD122" s="780"/>
      <c r="AE122" s="781"/>
      <c r="AF122" s="782" t="s">
        <v>226</v>
      </c>
      <c r="AG122" s="780"/>
      <c r="AH122" s="780"/>
      <c r="AI122" s="780"/>
      <c r="AJ122" s="781"/>
      <c r="AK122" s="782" t="s">
        <v>226</v>
      </c>
      <c r="AL122" s="780"/>
      <c r="AM122" s="780"/>
      <c r="AN122" s="780"/>
      <c r="AO122" s="781"/>
      <c r="AP122" s="824" t="s">
        <v>226</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8636166</v>
      </c>
      <c r="BR122" s="845"/>
      <c r="BS122" s="845"/>
      <c r="BT122" s="845"/>
      <c r="BU122" s="845"/>
      <c r="BV122" s="845">
        <v>8721416</v>
      </c>
      <c r="BW122" s="845"/>
      <c r="BX122" s="845"/>
      <c r="BY122" s="845"/>
      <c r="BZ122" s="845"/>
      <c r="CA122" s="845">
        <v>8531436</v>
      </c>
      <c r="CB122" s="845"/>
      <c r="CC122" s="845"/>
      <c r="CD122" s="845"/>
      <c r="CE122" s="845"/>
      <c r="CF122" s="846">
        <v>154.69999999999999</v>
      </c>
      <c r="CG122" s="847"/>
      <c r="CH122" s="847"/>
      <c r="CI122" s="847"/>
      <c r="CJ122" s="847"/>
      <c r="CK122" s="869"/>
      <c r="CL122" s="855"/>
      <c r="CM122" s="855"/>
      <c r="CN122" s="855"/>
      <c r="CO122" s="856"/>
      <c r="CP122" s="835" t="s">
        <v>405</v>
      </c>
      <c r="CQ122" s="836"/>
      <c r="CR122" s="836"/>
      <c r="CS122" s="836"/>
      <c r="CT122" s="836"/>
      <c r="CU122" s="836"/>
      <c r="CV122" s="836"/>
      <c r="CW122" s="836"/>
      <c r="CX122" s="836"/>
      <c r="CY122" s="836"/>
      <c r="CZ122" s="836"/>
      <c r="DA122" s="836"/>
      <c r="DB122" s="836"/>
      <c r="DC122" s="836"/>
      <c r="DD122" s="836"/>
      <c r="DE122" s="836"/>
      <c r="DF122" s="837"/>
      <c r="DG122" s="816" t="s">
        <v>391</v>
      </c>
      <c r="DH122" s="817"/>
      <c r="DI122" s="817"/>
      <c r="DJ122" s="817"/>
      <c r="DK122" s="817"/>
      <c r="DL122" s="817" t="s">
        <v>226</v>
      </c>
      <c r="DM122" s="817"/>
      <c r="DN122" s="817"/>
      <c r="DO122" s="817"/>
      <c r="DP122" s="817"/>
      <c r="DQ122" s="817" t="s">
        <v>226</v>
      </c>
      <c r="DR122" s="817"/>
      <c r="DS122" s="817"/>
      <c r="DT122" s="817"/>
      <c r="DU122" s="817"/>
      <c r="DV122" s="794" t="s">
        <v>226</v>
      </c>
      <c r="DW122" s="794"/>
      <c r="DX122" s="794"/>
      <c r="DY122" s="794"/>
      <c r="DZ122" s="795"/>
    </row>
    <row r="123" spans="1:130" s="230" customFormat="1" ht="26.25" customHeight="1" x14ac:dyDescent="0.15">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391</v>
      </c>
      <c r="AB123" s="780"/>
      <c r="AC123" s="780"/>
      <c r="AD123" s="780"/>
      <c r="AE123" s="781"/>
      <c r="AF123" s="782" t="s">
        <v>391</v>
      </c>
      <c r="AG123" s="780"/>
      <c r="AH123" s="780"/>
      <c r="AI123" s="780"/>
      <c r="AJ123" s="781"/>
      <c r="AK123" s="782" t="s">
        <v>391</v>
      </c>
      <c r="AL123" s="780"/>
      <c r="AM123" s="780"/>
      <c r="AN123" s="780"/>
      <c r="AO123" s="781"/>
      <c r="AP123" s="824" t="s">
        <v>391</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473</v>
      </c>
      <c r="BP123" s="878"/>
      <c r="BQ123" s="832">
        <v>12732524</v>
      </c>
      <c r="BR123" s="833"/>
      <c r="BS123" s="833"/>
      <c r="BT123" s="833"/>
      <c r="BU123" s="833"/>
      <c r="BV123" s="833">
        <v>12835681</v>
      </c>
      <c r="BW123" s="833"/>
      <c r="BX123" s="833"/>
      <c r="BY123" s="833"/>
      <c r="BZ123" s="833"/>
      <c r="CA123" s="833">
        <v>12471318</v>
      </c>
      <c r="CB123" s="833"/>
      <c r="CC123" s="833"/>
      <c r="CD123" s="833"/>
      <c r="CE123" s="833"/>
      <c r="CF123" s="748"/>
      <c r="CG123" s="749"/>
      <c r="CH123" s="749"/>
      <c r="CI123" s="749"/>
      <c r="CJ123" s="834"/>
      <c r="CK123" s="869"/>
      <c r="CL123" s="855"/>
      <c r="CM123" s="855"/>
      <c r="CN123" s="855"/>
      <c r="CO123" s="856"/>
      <c r="CP123" s="835" t="s">
        <v>474</v>
      </c>
      <c r="CQ123" s="836"/>
      <c r="CR123" s="836"/>
      <c r="CS123" s="836"/>
      <c r="CT123" s="836"/>
      <c r="CU123" s="836"/>
      <c r="CV123" s="836"/>
      <c r="CW123" s="836"/>
      <c r="CX123" s="836"/>
      <c r="CY123" s="836"/>
      <c r="CZ123" s="836"/>
      <c r="DA123" s="836"/>
      <c r="DB123" s="836"/>
      <c r="DC123" s="836"/>
      <c r="DD123" s="836"/>
      <c r="DE123" s="836"/>
      <c r="DF123" s="837"/>
      <c r="DG123" s="779" t="s">
        <v>391</v>
      </c>
      <c r="DH123" s="780"/>
      <c r="DI123" s="780"/>
      <c r="DJ123" s="780"/>
      <c r="DK123" s="781"/>
      <c r="DL123" s="782" t="s">
        <v>226</v>
      </c>
      <c r="DM123" s="780"/>
      <c r="DN123" s="780"/>
      <c r="DO123" s="780"/>
      <c r="DP123" s="781"/>
      <c r="DQ123" s="782" t="s">
        <v>391</v>
      </c>
      <c r="DR123" s="780"/>
      <c r="DS123" s="780"/>
      <c r="DT123" s="780"/>
      <c r="DU123" s="781"/>
      <c r="DV123" s="824" t="s">
        <v>226</v>
      </c>
      <c r="DW123" s="825"/>
      <c r="DX123" s="825"/>
      <c r="DY123" s="825"/>
      <c r="DZ123" s="826"/>
    </row>
    <row r="124" spans="1:130" s="230" customFormat="1" ht="26.25" customHeight="1" thickBot="1" x14ac:dyDescent="0.2">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391</v>
      </c>
      <c r="AB124" s="780"/>
      <c r="AC124" s="780"/>
      <c r="AD124" s="780"/>
      <c r="AE124" s="781"/>
      <c r="AF124" s="782" t="s">
        <v>391</v>
      </c>
      <c r="AG124" s="780"/>
      <c r="AH124" s="780"/>
      <c r="AI124" s="780"/>
      <c r="AJ124" s="781"/>
      <c r="AK124" s="782" t="s">
        <v>391</v>
      </c>
      <c r="AL124" s="780"/>
      <c r="AM124" s="780"/>
      <c r="AN124" s="780"/>
      <c r="AO124" s="781"/>
      <c r="AP124" s="824" t="s">
        <v>391</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20.9</v>
      </c>
      <c r="BR124" s="831"/>
      <c r="BS124" s="831"/>
      <c r="BT124" s="831"/>
      <c r="BU124" s="831"/>
      <c r="BV124" s="831">
        <v>28.9</v>
      </c>
      <c r="BW124" s="831"/>
      <c r="BX124" s="831"/>
      <c r="BY124" s="831"/>
      <c r="BZ124" s="831"/>
      <c r="CA124" s="831">
        <v>45.4</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391</v>
      </c>
      <c r="DH124" s="764"/>
      <c r="DI124" s="764"/>
      <c r="DJ124" s="764"/>
      <c r="DK124" s="765"/>
      <c r="DL124" s="766" t="s">
        <v>226</v>
      </c>
      <c r="DM124" s="764"/>
      <c r="DN124" s="764"/>
      <c r="DO124" s="764"/>
      <c r="DP124" s="765"/>
      <c r="DQ124" s="766" t="s">
        <v>391</v>
      </c>
      <c r="DR124" s="764"/>
      <c r="DS124" s="764"/>
      <c r="DT124" s="764"/>
      <c r="DU124" s="765"/>
      <c r="DV124" s="848" t="s">
        <v>226</v>
      </c>
      <c r="DW124" s="849"/>
      <c r="DX124" s="849"/>
      <c r="DY124" s="849"/>
      <c r="DZ124" s="850"/>
    </row>
    <row r="125" spans="1:130" s="230" customFormat="1" ht="26.25" customHeight="1" x14ac:dyDescent="0.15">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391</v>
      </c>
      <c r="AB125" s="780"/>
      <c r="AC125" s="780"/>
      <c r="AD125" s="780"/>
      <c r="AE125" s="781"/>
      <c r="AF125" s="782" t="s">
        <v>391</v>
      </c>
      <c r="AG125" s="780"/>
      <c r="AH125" s="780"/>
      <c r="AI125" s="780"/>
      <c r="AJ125" s="781"/>
      <c r="AK125" s="782" t="s">
        <v>391</v>
      </c>
      <c r="AL125" s="780"/>
      <c r="AM125" s="780"/>
      <c r="AN125" s="780"/>
      <c r="AO125" s="781"/>
      <c r="AP125" s="824" t="s">
        <v>391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226</v>
      </c>
      <c r="DH125" s="842"/>
      <c r="DI125" s="842"/>
      <c r="DJ125" s="842"/>
      <c r="DK125" s="842"/>
      <c r="DL125" s="842" t="s">
        <v>391</v>
      </c>
      <c r="DM125" s="842"/>
      <c r="DN125" s="842"/>
      <c r="DO125" s="842"/>
      <c r="DP125" s="842"/>
      <c r="DQ125" s="842" t="s">
        <v>226</v>
      </c>
      <c r="DR125" s="842"/>
      <c r="DS125" s="842"/>
      <c r="DT125" s="842"/>
      <c r="DU125" s="842"/>
      <c r="DV125" s="843" t="s">
        <v>391</v>
      </c>
      <c r="DW125" s="843"/>
      <c r="DX125" s="843"/>
      <c r="DY125" s="843"/>
      <c r="DZ125" s="844"/>
    </row>
    <row r="126" spans="1:130" s="230" customFormat="1" ht="26.25" customHeight="1" thickBot="1" x14ac:dyDescent="0.2">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1900</v>
      </c>
      <c r="AB126" s="780"/>
      <c r="AC126" s="780"/>
      <c r="AD126" s="780"/>
      <c r="AE126" s="781"/>
      <c r="AF126" s="782">
        <v>1440</v>
      </c>
      <c r="AG126" s="780"/>
      <c r="AH126" s="780"/>
      <c r="AI126" s="780"/>
      <c r="AJ126" s="781"/>
      <c r="AK126" s="782">
        <v>1008</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391</v>
      </c>
      <c r="DH126" s="817"/>
      <c r="DI126" s="817"/>
      <c r="DJ126" s="817"/>
      <c r="DK126" s="817"/>
      <c r="DL126" s="817" t="s">
        <v>391</v>
      </c>
      <c r="DM126" s="817"/>
      <c r="DN126" s="817"/>
      <c r="DO126" s="817"/>
      <c r="DP126" s="817"/>
      <c r="DQ126" s="817" t="s">
        <v>391</v>
      </c>
      <c r="DR126" s="817"/>
      <c r="DS126" s="817"/>
      <c r="DT126" s="817"/>
      <c r="DU126" s="817"/>
      <c r="DV126" s="794" t="s">
        <v>391</v>
      </c>
      <c r="DW126" s="794"/>
      <c r="DX126" s="794"/>
      <c r="DY126" s="794"/>
      <c r="DZ126" s="795"/>
    </row>
    <row r="127" spans="1:130" s="230" customFormat="1" ht="26.25" customHeight="1" x14ac:dyDescent="0.15">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391</v>
      </c>
      <c r="AB127" s="780"/>
      <c r="AC127" s="780"/>
      <c r="AD127" s="780"/>
      <c r="AE127" s="781"/>
      <c r="AF127" s="782" t="s">
        <v>391</v>
      </c>
      <c r="AG127" s="780"/>
      <c r="AH127" s="780"/>
      <c r="AI127" s="780"/>
      <c r="AJ127" s="781"/>
      <c r="AK127" s="782" t="s">
        <v>391</v>
      </c>
      <c r="AL127" s="780"/>
      <c r="AM127" s="780"/>
      <c r="AN127" s="780"/>
      <c r="AO127" s="781"/>
      <c r="AP127" s="824" t="s">
        <v>391</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391</v>
      </c>
      <c r="DH127" s="817"/>
      <c r="DI127" s="817"/>
      <c r="DJ127" s="817"/>
      <c r="DK127" s="817"/>
      <c r="DL127" s="817" t="s">
        <v>391</v>
      </c>
      <c r="DM127" s="817"/>
      <c r="DN127" s="817"/>
      <c r="DO127" s="817"/>
      <c r="DP127" s="817"/>
      <c r="DQ127" s="817" t="s">
        <v>391</v>
      </c>
      <c r="DR127" s="817"/>
      <c r="DS127" s="817"/>
      <c r="DT127" s="817"/>
      <c r="DU127" s="817"/>
      <c r="DV127" s="794" t="s">
        <v>226</v>
      </c>
      <c r="DW127" s="794"/>
      <c r="DX127" s="794"/>
      <c r="DY127" s="794"/>
      <c r="DZ127" s="795"/>
    </row>
    <row r="128" spans="1:130" s="230" customFormat="1" ht="26.25" customHeight="1" thickBot="1" x14ac:dyDescent="0.2">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58363</v>
      </c>
      <c r="AB128" s="801"/>
      <c r="AC128" s="801"/>
      <c r="AD128" s="801"/>
      <c r="AE128" s="802"/>
      <c r="AF128" s="803">
        <v>47534</v>
      </c>
      <c r="AG128" s="801"/>
      <c r="AH128" s="801"/>
      <c r="AI128" s="801"/>
      <c r="AJ128" s="802"/>
      <c r="AK128" s="803">
        <v>43424</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226</v>
      </c>
      <c r="BG128" s="787"/>
      <c r="BH128" s="787"/>
      <c r="BI128" s="787"/>
      <c r="BJ128" s="787"/>
      <c r="BK128" s="787"/>
      <c r="BL128" s="810"/>
      <c r="BM128" s="786">
        <v>14.28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t="s">
        <v>226</v>
      </c>
      <c r="DH128" s="791"/>
      <c r="DI128" s="791"/>
      <c r="DJ128" s="791"/>
      <c r="DK128" s="791"/>
      <c r="DL128" s="791" t="s">
        <v>391</v>
      </c>
      <c r="DM128" s="791"/>
      <c r="DN128" s="791"/>
      <c r="DO128" s="791"/>
      <c r="DP128" s="791"/>
      <c r="DQ128" s="791" t="s">
        <v>391</v>
      </c>
      <c r="DR128" s="791"/>
      <c r="DS128" s="791"/>
      <c r="DT128" s="791"/>
      <c r="DU128" s="791"/>
      <c r="DV128" s="792" t="s">
        <v>226</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6296081</v>
      </c>
      <c r="AB129" s="780"/>
      <c r="AC129" s="780"/>
      <c r="AD129" s="780"/>
      <c r="AE129" s="781"/>
      <c r="AF129" s="782">
        <v>6666787</v>
      </c>
      <c r="AG129" s="780"/>
      <c r="AH129" s="780"/>
      <c r="AI129" s="780"/>
      <c r="AJ129" s="781"/>
      <c r="AK129" s="782">
        <v>6385492</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226</v>
      </c>
      <c r="BG129" s="771"/>
      <c r="BH129" s="771"/>
      <c r="BI129" s="771"/>
      <c r="BJ129" s="771"/>
      <c r="BK129" s="771"/>
      <c r="BL129" s="772"/>
      <c r="BM129" s="770">
        <v>19.28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793426</v>
      </c>
      <c r="AB130" s="780"/>
      <c r="AC130" s="780"/>
      <c r="AD130" s="780"/>
      <c r="AE130" s="781"/>
      <c r="AF130" s="782">
        <v>824392</v>
      </c>
      <c r="AG130" s="780"/>
      <c r="AH130" s="780"/>
      <c r="AI130" s="780"/>
      <c r="AJ130" s="781"/>
      <c r="AK130" s="782">
        <v>869639</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3.7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5502655</v>
      </c>
      <c r="AB131" s="764"/>
      <c r="AC131" s="764"/>
      <c r="AD131" s="764"/>
      <c r="AE131" s="765"/>
      <c r="AF131" s="766">
        <v>5842395</v>
      </c>
      <c r="AG131" s="764"/>
      <c r="AH131" s="764"/>
      <c r="AI131" s="764"/>
      <c r="AJ131" s="765"/>
      <c r="AK131" s="766">
        <v>5515853</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v>45.4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3.4395578000000002</v>
      </c>
      <c r="AB132" s="745"/>
      <c r="AC132" s="745"/>
      <c r="AD132" s="745"/>
      <c r="AE132" s="746"/>
      <c r="AF132" s="747">
        <v>3.4195907999999999</v>
      </c>
      <c r="AG132" s="745"/>
      <c r="AH132" s="745"/>
      <c r="AI132" s="745"/>
      <c r="AJ132" s="746"/>
      <c r="AK132" s="747">
        <v>4.2470131000000002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3.4</v>
      </c>
      <c r="AB133" s="724"/>
      <c r="AC133" s="724"/>
      <c r="AD133" s="724"/>
      <c r="AE133" s="725"/>
      <c r="AF133" s="723">
        <v>3.3</v>
      </c>
      <c r="AG133" s="724"/>
      <c r="AH133" s="724"/>
      <c r="AI133" s="724"/>
      <c r="AJ133" s="725"/>
      <c r="AK133" s="723">
        <v>3.7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InGHoS6B0SCnyNjh5bErx0LPInLOqJcdqNE0ZTKND2ohR/rx1x16ARHNQfkyMLfKnskvIAtb2uLuHlFQCx9w==" saltValue="5Bj/GXNGzp4vcDdS7MQP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59055118110236227" right="0.19685039370078741" top="0.19685039370078741" bottom="0.19685039370078741" header="0.19685039370078741" footer="0.19685039370078741"/>
  <pageSetup paperSize="8" scale="28"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G66" zoomScale="70" zoomScaleNormal="85" zoomScaleSheetLayoutView="70" workbookViewId="0">
      <selection activeCell="CT95" sqref="CT9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Rz6MiRbaxhZy6ou4quIzMVp4502O2LZcKnZr1EwX0rOfDJ5FPESo4rksrLZjtUYApb1HZqr3a188RWf7OHGdw==" saltValue="z/SyqdTtRa5jdkb73Z93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0" zoomScaleNormal="100" zoomScaleSheetLayoutView="55" workbookViewId="0">
      <selection activeCell="AH24" sqref="AH24:AL24"/>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hR87NPsru3yS041Udn9lG/h4ojJIKju6JKi7aynhc3dRRcmiQs25O2j7mSBQbsV0KxNkHgINy3RvsGZZj/vVA==" saltValue="j7LrgmumEq1s8Cw4Mg8RWA==" spinCount="100000" sheet="1" objects="1" scenarios="1"/>
  <dataConsolidate/>
  <phoneticPr fontId="2"/>
  <printOptions horizontalCentered="1"/>
  <pageMargins left="0.59055118110236227" right="0.19685039370078741" top="0.19685039370078741" bottom="0.19685039370078741" header="0.19685039370078741" footer="0.19685039370078741"/>
  <pageSetup paperSize="8" scale="6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1" workbookViewId="0">
      <selection activeCell="AH24" sqref="AH24:AL2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8"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9"/>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40" t="s">
        <v>508</v>
      </c>
      <c r="AL9" s="1141"/>
      <c r="AM9" s="1141"/>
      <c r="AN9" s="1142"/>
      <c r="AO9" s="281">
        <v>1970452</v>
      </c>
      <c r="AP9" s="281">
        <v>127587</v>
      </c>
      <c r="AQ9" s="282">
        <v>99018</v>
      </c>
      <c r="AR9" s="283">
        <v>28.9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40" t="s">
        <v>509</v>
      </c>
      <c r="AL10" s="1141"/>
      <c r="AM10" s="1141"/>
      <c r="AN10" s="1142"/>
      <c r="AO10" s="284">
        <v>2264</v>
      </c>
      <c r="AP10" s="284">
        <v>147</v>
      </c>
      <c r="AQ10" s="285">
        <v>12190</v>
      </c>
      <c r="AR10" s="286">
        <v>-98.8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40" t="s">
        <v>510</v>
      </c>
      <c r="AL11" s="1141"/>
      <c r="AM11" s="1141"/>
      <c r="AN11" s="1142"/>
      <c r="AO11" s="284" t="s">
        <v>511</v>
      </c>
      <c r="AP11" s="284" t="s">
        <v>511</v>
      </c>
      <c r="AQ11" s="285">
        <v>979</v>
      </c>
      <c r="AR11" s="286" t="s">
        <v>511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40" t="s">
        <v>512</v>
      </c>
      <c r="AL12" s="1141"/>
      <c r="AM12" s="1141"/>
      <c r="AN12" s="1142"/>
      <c r="AO12" s="284" t="s">
        <v>511</v>
      </c>
      <c r="AP12" s="284" t="s">
        <v>511</v>
      </c>
      <c r="AQ12" s="285" t="s">
        <v>511</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40" t="s">
        <v>513</v>
      </c>
      <c r="AL13" s="1141"/>
      <c r="AM13" s="1141"/>
      <c r="AN13" s="1142"/>
      <c r="AO13" s="284">
        <v>97979</v>
      </c>
      <c r="AP13" s="284">
        <v>6344</v>
      </c>
      <c r="AQ13" s="285">
        <v>3304</v>
      </c>
      <c r="AR13" s="286">
        <v>92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40" t="s">
        <v>514</v>
      </c>
      <c r="AL14" s="1141"/>
      <c r="AM14" s="1141"/>
      <c r="AN14" s="1142"/>
      <c r="AO14" s="284">
        <v>92739</v>
      </c>
      <c r="AP14" s="284">
        <v>6005</v>
      </c>
      <c r="AQ14" s="285">
        <v>2278</v>
      </c>
      <c r="AR14" s="286">
        <v>163.6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3" t="s">
        <v>515</v>
      </c>
      <c r="AL15" s="1144"/>
      <c r="AM15" s="1144"/>
      <c r="AN15" s="1145"/>
      <c r="AO15" s="284">
        <v>-123233</v>
      </c>
      <c r="AP15" s="284">
        <v>-7979</v>
      </c>
      <c r="AQ15" s="285">
        <v>-6694</v>
      </c>
      <c r="AR15" s="286">
        <v>19.2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3" t="s">
        <v>186</v>
      </c>
      <c r="AL16" s="1144"/>
      <c r="AM16" s="1144"/>
      <c r="AN16" s="1145"/>
      <c r="AO16" s="284">
        <v>2040201</v>
      </c>
      <c r="AP16" s="284">
        <v>132103</v>
      </c>
      <c r="AQ16" s="285">
        <v>111075</v>
      </c>
      <c r="AR16" s="286">
        <v>18.899999999999999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6" t="s">
        <v>520</v>
      </c>
      <c r="AL21" s="1147"/>
      <c r="AM21" s="1147"/>
      <c r="AN21" s="1148"/>
      <c r="AO21" s="297">
        <v>13.99</v>
      </c>
      <c r="AP21" s="298">
        <v>9.92</v>
      </c>
      <c r="AQ21" s="299">
        <v>4.07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6" t="s">
        <v>521</v>
      </c>
      <c r="AL22" s="1147"/>
      <c r="AM22" s="1147"/>
      <c r="AN22" s="1148"/>
      <c r="AO22" s="302">
        <v>98.8</v>
      </c>
      <c r="AP22" s="303">
        <v>96.2</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9" t="s">
        <v>522</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8"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9"/>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1108625</v>
      </c>
      <c r="AP32" s="312">
        <v>71784</v>
      </c>
      <c r="AQ32" s="313">
        <v>56953</v>
      </c>
      <c r="AR32" s="314">
        <v>26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511</v>
      </c>
      <c r="AP34" s="312" t="s">
        <v>511</v>
      </c>
      <c r="AQ34" s="313" t="s">
        <v>511</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37689</v>
      </c>
      <c r="AP35" s="312">
        <v>2440</v>
      </c>
      <c r="AQ35" s="313">
        <v>20881</v>
      </c>
      <c r="AR35" s="314">
        <v>-88.3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511</v>
      </c>
      <c r="AP36" s="312" t="s">
        <v>511</v>
      </c>
      <c r="AQ36" s="313">
        <v>3030</v>
      </c>
      <c r="AR36" s="314" t="s">
        <v>511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1008</v>
      </c>
      <c r="AP37" s="312">
        <v>65</v>
      </c>
      <c r="AQ37" s="313">
        <v>605</v>
      </c>
      <c r="AR37" s="314">
        <v>-89.3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511</v>
      </c>
      <c r="AP38" s="315" t="s">
        <v>511</v>
      </c>
      <c r="AQ38" s="316">
        <v>2</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-43424</v>
      </c>
      <c r="AP39" s="312">
        <v>-2812</v>
      </c>
      <c r="AQ39" s="313">
        <v>-2161</v>
      </c>
      <c r="AR39" s="314">
        <v>30.1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-869639</v>
      </c>
      <c r="AP40" s="312">
        <v>-56309</v>
      </c>
      <c r="AQ40" s="313">
        <v>-53409</v>
      </c>
      <c r="AR40" s="314">
        <v>5.4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234259</v>
      </c>
      <c r="AP41" s="312">
        <v>15168</v>
      </c>
      <c r="AQ41" s="313">
        <v>25901</v>
      </c>
      <c r="AR41" s="314">
        <v>-41.4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3" t="s">
        <v>503</v>
      </c>
      <c r="AN49" s="1125" t="s">
        <v>537</v>
      </c>
      <c r="AO49" s="1126"/>
      <c r="AP49" s="1126"/>
      <c r="AQ49" s="1126"/>
      <c r="AR49" s="112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4"/>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1114811</v>
      </c>
      <c r="AN51" s="334">
        <v>64593</v>
      </c>
      <c r="AO51" s="335">
        <v>-18.100000000000001</v>
      </c>
      <c r="AP51" s="336">
        <v>96462</v>
      </c>
      <c r="AQ51" s="337">
        <v>-2.5</v>
      </c>
      <c r="AR51" s="338">
        <v>-15.6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661755</v>
      </c>
      <c r="AN52" s="342">
        <v>38343</v>
      </c>
      <c r="AO52" s="343">
        <v>13.4</v>
      </c>
      <c r="AP52" s="344">
        <v>39886</v>
      </c>
      <c r="AQ52" s="345">
        <v>-8.8000000000000007</v>
      </c>
      <c r="AR52" s="346">
        <v>22.2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817849</v>
      </c>
      <c r="AN53" s="334">
        <v>49035</v>
      </c>
      <c r="AO53" s="335">
        <v>-24.1</v>
      </c>
      <c r="AP53" s="336">
        <v>83103</v>
      </c>
      <c r="AQ53" s="337">
        <v>-13.8</v>
      </c>
      <c r="AR53" s="338">
        <v>-10.3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540062</v>
      </c>
      <c r="AN54" s="342">
        <v>32380</v>
      </c>
      <c r="AO54" s="343">
        <v>-15.6</v>
      </c>
      <c r="AP54" s="344">
        <v>41378</v>
      </c>
      <c r="AQ54" s="345">
        <v>3.7</v>
      </c>
      <c r="AR54" s="346">
        <v>-19.3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1050718</v>
      </c>
      <c r="AN55" s="334">
        <v>64656</v>
      </c>
      <c r="AO55" s="335">
        <v>31.9</v>
      </c>
      <c r="AP55" s="336">
        <v>84459</v>
      </c>
      <c r="AQ55" s="337">
        <v>1.6</v>
      </c>
      <c r="AR55" s="338">
        <v>30.3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807893</v>
      </c>
      <c r="AN56" s="342">
        <v>49713</v>
      </c>
      <c r="AO56" s="343">
        <v>53.5</v>
      </c>
      <c r="AP56" s="344">
        <v>47314</v>
      </c>
      <c r="AQ56" s="345">
        <v>14.3</v>
      </c>
      <c r="AR56" s="346">
        <v>39.200000000000003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2287601</v>
      </c>
      <c r="AN57" s="334">
        <v>144483</v>
      </c>
      <c r="AO57" s="335">
        <v>123.5</v>
      </c>
      <c r="AP57" s="336">
        <v>74568</v>
      </c>
      <c r="AQ57" s="337">
        <v>-11.7</v>
      </c>
      <c r="AR57" s="338">
        <v>135.19999999999999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1913828</v>
      </c>
      <c r="AN58" s="342">
        <v>120876</v>
      </c>
      <c r="AO58" s="343">
        <v>143.1</v>
      </c>
      <c r="AP58" s="344">
        <v>42558</v>
      </c>
      <c r="AQ58" s="345">
        <v>-10.1</v>
      </c>
      <c r="AR58" s="346">
        <v>153.19999999999999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2466954</v>
      </c>
      <c r="AN59" s="334">
        <v>159735</v>
      </c>
      <c r="AO59" s="335">
        <v>10.6</v>
      </c>
      <c r="AP59" s="336">
        <v>73693</v>
      </c>
      <c r="AQ59" s="337">
        <v>-1.2</v>
      </c>
      <c r="AR59" s="338">
        <v>11.8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2017044</v>
      </c>
      <c r="AN60" s="342">
        <v>130604</v>
      </c>
      <c r="AO60" s="343">
        <v>8</v>
      </c>
      <c r="AP60" s="344">
        <v>44203</v>
      </c>
      <c r="AQ60" s="345">
        <v>3.9</v>
      </c>
      <c r="AR60" s="346">
        <v>4.0999999999999996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1547587</v>
      </c>
      <c r="AN61" s="349">
        <v>96500</v>
      </c>
      <c r="AO61" s="350">
        <v>24.8</v>
      </c>
      <c r="AP61" s="351">
        <v>82457</v>
      </c>
      <c r="AQ61" s="352">
        <v>-5.5</v>
      </c>
      <c r="AR61" s="338">
        <v>30.3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1188116</v>
      </c>
      <c r="AN62" s="342">
        <v>74383</v>
      </c>
      <c r="AO62" s="343">
        <v>40.5</v>
      </c>
      <c r="AP62" s="344">
        <v>43068</v>
      </c>
      <c r="AQ62" s="345">
        <v>0.6</v>
      </c>
      <c r="AR62" s="346">
        <v>39.9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iNq6NsB7ERbNBn4O0i4JwyEhow06b5I0Ug/aU7F1bcSJk1v1jPDL4gzUnmABTeuXHvRV2zdsvJ5CcBICKxp1Q==" saltValue="u/3OrMQ81KL8Jl2fDZoPB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59055118110236227" right="0.19685039370078741" top="0.19685039370078741" bottom="0.19685039370078741" header="0.19685039370078741" footer="0.19685039370078741"/>
  <pageSetup paperSize="8" scale="8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3" zoomScaleNormal="100" zoomScaleSheetLayoutView="55" workbookViewId="0">
      <selection activeCell="AH24" sqref="AH24:AL2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au4mMfNodfND+Vmds1hEGyiVI/N2bDEx1pDvyiThlGBFQhQbWIvHRukqCVkVlYRKSLl1g+3n0GrCogxmyImjyA==" saltValue="eaMi5/0BDdolXdq/N5OKsA==" spinCount="100000" sheet="1" objects="1" scenarios="1"/>
  <dataConsolidate/>
  <phoneticPr fontId="2"/>
  <printOptions horizontalCentered="1"/>
  <pageMargins left="0.59055118110236227" right="0.19685039370078741" top="0.19685039370078741" bottom="0.19685039370078741" header="0.19685039370078741" footer="0.19685039370078741"/>
  <pageSetup paperSize="8" scale="56"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3" zoomScaleNormal="100" zoomScaleSheetLayoutView="55" workbookViewId="0">
      <selection activeCell="BK103" sqref="BK10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m9ZBETHL7BOAG8GlzNCK66oVilhayINEZWXnF9o914yV/3OiiBZeOSHRCohrhVRQtlyp4oHXL8+2VM+/VdwsyA==" saltValue="bk9d7AKDqXpwizijwffqQw==" spinCount="100000" sheet="1" objects="1" scenarios="1"/>
  <dataConsolidate/>
  <phoneticPr fontId="2"/>
  <printOptions horizontalCentered="1"/>
  <pageMargins left="0.59055118110236227" right="0.19685039370078741" top="0.19685039370078741" bottom="0.19685039370078741" header="0.19685039370078741" footer="0.19685039370078741"/>
  <pageSetup paperSize="8" scale="56"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38" zoomScale="85" zoomScaleNormal="85"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49" t="s">
        <v>3</v>
      </c>
      <c r="D47" s="1149"/>
      <c r="E47" s="1150"/>
      <c r="F47" s="11">
        <v>21.08</v>
      </c>
      <c r="G47" s="12">
        <v>21.63</v>
      </c>
      <c r="H47" s="12">
        <v>22.15</v>
      </c>
      <c r="I47" s="12">
        <v>25.4</v>
      </c>
      <c r="J47" s="13">
        <v>26.53</v>
      </c>
    </row>
    <row r="48" spans="2:10" ht="57.75" customHeight="1" x14ac:dyDescent="0.15">
      <c r="B48" s="14"/>
      <c r="C48" s="1151" t="s">
        <v>4</v>
      </c>
      <c r="D48" s="1151"/>
      <c r="E48" s="1152"/>
      <c r="F48" s="15">
        <v>10.42</v>
      </c>
      <c r="G48" s="16">
        <v>9.14</v>
      </c>
      <c r="H48" s="16">
        <v>15.26</v>
      </c>
      <c r="I48" s="16">
        <v>22.42</v>
      </c>
      <c r="J48" s="17">
        <v>19.010000000000002</v>
      </c>
    </row>
    <row r="49" spans="2:10" ht="57.75" customHeight="1" thickBot="1" x14ac:dyDescent="0.2">
      <c r="B49" s="18"/>
      <c r="C49" s="1153" t="s">
        <v>5</v>
      </c>
      <c r="D49" s="1153"/>
      <c r="E49" s="1154"/>
      <c r="F49" s="19" t="s">
        <v>558</v>
      </c>
      <c r="G49" s="20" t="s">
        <v>559</v>
      </c>
      <c r="H49" s="20">
        <v>8.2100000000000009</v>
      </c>
      <c r="I49" s="20">
        <v>12.49</v>
      </c>
      <c r="J49" s="21" t="s">
        <v>560</v>
      </c>
    </row>
    <row r="50" spans="2:10" x14ac:dyDescent="0.15"/>
  </sheetData>
  <sheetProtection algorithmName="SHA-512" hashValue="LoeSZOkezgjvD5umVEJwI1AdGdvbI7pGCLZyRqXlryaHquYfbZZCSjwjYxB4FeT5hP0sERngKmjW7gGJTPosZw==" saltValue="p1gfqgHqOIDVwdwkfb3DpQ==" spinCount="100000" sheet="1" objects="1" scenarios="1"/>
  <mergeCells count="3">
    <mergeCell ref="C47:E47"/>
    <mergeCell ref="C48:E48"/>
    <mergeCell ref="C49:E49"/>
  </mergeCells>
  <phoneticPr fontId="2"/>
  <printOptions horizontalCentered="1"/>
  <pageMargins left="0.59055118110236227" right="0.19685039370078741" top="0.19685039370078741" bottom="0.19685039370078741" header="0.19685039370078741" footer="0.19685039370078741"/>
  <pageSetup paperSize="8" scale="9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2024-03-07T02:39:20Z</cp:lastPrinted>
  <dcterms:created xsi:type="dcterms:W3CDTF">2024-02-05T00:23:03Z</dcterms:created>
  <dcterms:modified xsi:type="dcterms:W3CDTF">2024-03-21T23:38:50Z</dcterms:modified>
  <cp:category/>
</cp:coreProperties>
</file>