
<file path=[Content_Types].xml><?xml version="1.0" encoding="utf-8"?>
<Types xmlns="http://schemas.openxmlformats.org/package/2006/content-type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mc:Choice Requires="x15">
      <x15ac:absPath xmlns:x15ac="http://schemas.microsoft.com/office/spreadsheetml/2010/11/ac" url="\\g2\共有\d_業務別共有\広報部_フレンドショップ共有台帳\"/>
    </mc:Choice>
  </mc:AlternateContent>
  <xr:revisionPtr revIDLastSave="0" documentId="13_ncr:1_{B7DFE468-0C1C-4D8E-9A03-7276E07CEFCA}" xr6:coauthVersionLast="47" xr6:coauthVersionMax="47" xr10:uidLastSave="{00000000-0000-0000-0000-000000000000}"/>
  <bookViews>
    <workbookView xWindow="-120" yWindow="-120" windowWidth="29040" windowHeight="15840" xr2:uid="{8EE58CC5-438E-4682-A245-E00C7C0BFBD0}"/>
  </bookViews>
  <sheets>
    <sheet name="フレンドショップ登録用紙" sheetId="9" r:id="rId1"/>
    <sheet name="ウェブサイト掲載例" sheetId="11" r:id="rId2"/>
    <sheet name="WEB作業用" sheetId="12" state="hidden" r:id="rId3"/>
  </sheets>
  <definedNames>
    <definedName name="_xlnm.Print_Area" localSheetId="2">WEB作業用!$B$1:$G$37</definedName>
    <definedName name="_xlnm.Print_Area" localSheetId="1">#REF!</definedName>
    <definedName name="_xlnm.Print_Area" localSheetId="0">フレンドショップ登録用紙!$A$1:$H$82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<sst xmlns="http://schemas.openxmlformats.org/spreadsheetml/2006/main" count="372" uniqueCount="279">
  <si>
    <t>〇PR動画・SNSなど</t>
    <rPh sb="3" eb="5">
      <t>ドウガ</t>
    </rPh>
    <phoneticPr fontId="1"/>
  </si>
  <si>
    <t>担当法人名</t>
    <rPh sb="0" eb="5">
      <t>タントウホウジンメイ</t>
    </rPh>
    <phoneticPr fontId="1"/>
  </si>
  <si>
    <t>氏名</t>
    <rPh sb="0" eb="2">
      <t>シメイ</t>
    </rPh>
    <phoneticPr fontId="1"/>
  </si>
  <si>
    <t>門鈴村　</t>
    <rPh sb="0" eb="1">
      <t>モン</t>
    </rPh>
    <rPh sb="1" eb="2">
      <t>スズ</t>
    </rPh>
    <rPh sb="2" eb="3">
      <t>ムラ</t>
    </rPh>
    <phoneticPr fontId="1"/>
  </si>
  <si>
    <t>11:00～20:00</t>
  </si>
  <si>
    <t>TEL</t>
  </si>
  <si>
    <t>フレンドエリア1</t>
  </si>
  <si>
    <t>店休日</t>
  </si>
  <si>
    <t>特典の対象
※該当するものに☑</t>
    <rPh sb="0" eb="2">
      <t>トクテン</t>
    </rPh>
    <rPh sb="3" eb="5">
      <t>タイショウ</t>
    </rPh>
    <phoneticPr fontId="1"/>
  </si>
  <si>
    <t>原稿提出日</t>
    <rPh sb="0" eb="2">
      <t>ゲンコウ</t>
    </rPh>
    <rPh sb="2" eb="4">
      <t>テイシュツ</t>
    </rPh>
    <rPh sb="4" eb="5">
      <t>ビ</t>
    </rPh>
    <phoneticPr fontId="1"/>
  </si>
  <si>
    <t>YouTubチャンネル</t>
  </si>
  <si>
    <t>https://store.montbell.jp/search/shopinfo/?shop_no=679907</t>
  </si>
  <si>
    <t>市区町村</t>
    <rPh sb="0" eb="4">
      <t>シクチョウソン</t>
    </rPh>
    <phoneticPr fontId="1"/>
  </si>
  <si>
    <t>施設紹介文
（特典ガイド・WEBサイト一覧用）
※100文字以内</t>
    <rPh sb="0" eb="5">
      <t>シセツショウカイブン</t>
    </rPh>
    <rPh sb="28" eb="30">
      <t>モジ</t>
    </rPh>
    <rPh sb="30" eb="32">
      <t>イナイ</t>
    </rPh>
    <phoneticPr fontId="1"/>
  </si>
  <si>
    <t>施設名（かな）</t>
    <rPh sb="0" eb="2">
      <t>シセツ</t>
    </rPh>
    <rPh sb="2" eb="3">
      <t>メイ</t>
    </rPh>
    <phoneticPr fontId="1"/>
  </si>
  <si>
    <t>https://www.youtube.com/・・・・・・・・</t>
  </si>
  <si>
    <t>　　営業部</t>
    <rPh sb="2" eb="5">
      <t>エイギョウブ</t>
    </rPh>
    <phoneticPr fontId="1"/>
  </si>
  <si>
    <t>大阪府</t>
    <rPh sb="0" eb="3">
      <t>オオサカフ</t>
    </rPh>
    <phoneticPr fontId="1"/>
  </si>
  <si>
    <t>施設名</t>
    <rPh sb="0" eb="2">
      <t>シセツ</t>
    </rPh>
    <rPh sb="2" eb="3">
      <t>メイ</t>
    </rPh>
    <phoneticPr fontId="1"/>
  </si>
  <si>
    <t>都道府県</t>
    <rPh sb="0" eb="4">
      <t>トドウフケン</t>
    </rPh>
    <phoneticPr fontId="1"/>
  </si>
  <si>
    <t>【会員特典】</t>
    <rPh sb="1" eb="5">
      <t>カイイントクテン</t>
    </rPh>
    <phoneticPr fontId="1"/>
  </si>
  <si>
    <t>06-6538-3699</t>
  </si>
  <si>
    <t>住所（郵便番号）　　〒　</t>
    <rPh sb="0" eb="2">
      <t>ジュウショ</t>
    </rPh>
    <rPh sb="3" eb="7">
      <t>ユウビンバンゴウ</t>
    </rPh>
    <phoneticPr fontId="1"/>
  </si>
  <si>
    <t>氏名（かな）</t>
    <rPh sb="0" eb="2">
      <t>シメイ</t>
    </rPh>
    <phoneticPr fontId="1"/>
  </si>
  <si>
    <t>フレンドエリア2</t>
  </si>
  <si>
    <t>フレンドエリア3</t>
  </si>
  <si>
    <t>FAX</t>
  </si>
  <si>
    <t>　　モンベルストア　（　　　　　）店</t>
    <rPh sb="17" eb="18">
      <t>ミセ</t>
    </rPh>
    <phoneticPr fontId="1"/>
  </si>
  <si>
    <t>登録のきっかけ
※該当するものに☑</t>
  </si>
  <si>
    <t>公式サイトURL</t>
    <rPh sb="0" eb="2">
      <t>コウシキ</t>
    </rPh>
    <phoneticPr fontId="1"/>
  </si>
  <si>
    <t>記入例</t>
    <rPh sb="0" eb="3">
      <t>キニュウレイ</t>
    </rPh>
    <phoneticPr fontId="1"/>
  </si>
  <si>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1"/>
  </si>
  <si>
    <t>営業時間</t>
  </si>
  <si>
    <t xml:space="preserve">
</t>
  </si>
  <si>
    <t>営業期間（あれば）</t>
    <rPh sb="0" eb="2">
      <t>エイギョウ</t>
    </rPh>
    <rPh sb="2" eb="4">
      <t>キカン</t>
    </rPh>
    <phoneticPr fontId="1"/>
  </si>
  <si>
    <t>定休日</t>
    <rPh sb="0" eb="3">
      <t>テイキュウビ</t>
    </rPh>
    <phoneticPr fontId="1"/>
  </si>
  <si>
    <t>施設紹介文
（特典ガイド冊子用）
※100文字以内</t>
    <rPh sb="0" eb="5">
      <t>シセツショウカイブン</t>
    </rPh>
    <rPh sb="7" eb="9">
      <t>トクテン</t>
    </rPh>
    <rPh sb="12" eb="14">
      <t>サッシ</t>
    </rPh>
    <rPh sb="14" eb="15">
      <t>ヨウ</t>
    </rPh>
    <rPh sb="21" eb="23">
      <t>モジ</t>
    </rPh>
    <rPh sb="23" eb="25">
      <t>イナイ</t>
    </rPh>
    <phoneticPr fontId="1"/>
  </si>
  <si>
    <t>【業種】</t>
    <rPh sb="1" eb="3">
      <t>ギョウシュ</t>
    </rPh>
    <phoneticPr fontId="1"/>
  </si>
  <si>
    <t>施設紹介文
（WEBサイト用）
※400文字以内</t>
    <rPh sb="0" eb="5">
      <t>シセツショウカイブン</t>
    </rPh>
    <rPh sb="13" eb="14">
      <t>ヨウ</t>
    </rPh>
    <rPh sb="20" eb="22">
      <t>モジ</t>
    </rPh>
    <rPh sb="22" eb="24">
      <t>イナイ</t>
    </rPh>
    <phoneticPr fontId="1"/>
  </si>
  <si>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</si>
  <si>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門鈴村　公式twitter</t>
  </si>
  <si>
    <t>法人名</t>
    <rPh sb="0" eb="3">
      <t>ホウジンメイ</t>
    </rPh>
    <phoneticPr fontId="1"/>
  </si>
  <si>
    <t>フレンドショップ登録者さまご記入欄</t>
    <rPh sb="8" eb="10">
      <t>トウロク</t>
    </rPh>
    <rPh sb="10" eb="11">
      <t>シャ</t>
    </rPh>
    <rPh sb="14" eb="17">
      <t>キニュウラン</t>
    </rPh>
    <phoneticPr fontId="1"/>
  </si>
  <si>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</si>
  <si>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t>06-6538-3896</t>
  </si>
  <si>
    <t>https://m.facebook.com/montbelljpn</t>
  </si>
  <si>
    <t>ここに共有リンク貼り付け</t>
    <rPh sb="3" eb="5">
      <t>キョウユウ</t>
    </rPh>
    <rPh sb="8" eb="9">
      <t>ハ</t>
    </rPh>
    <rPh sb="10" eb="11">
      <t>ツ</t>
    </rPh>
    <phoneticPr fontId="1"/>
  </si>
  <si>
    <t>1月～10月</t>
    <rPh sb="1" eb="2">
      <t>ガツ</t>
    </rPh>
    <rPh sb="5" eb="6">
      <t>ガツ</t>
    </rPh>
    <phoneticPr fontId="1"/>
  </si>
  <si>
    <t>施設で提供しているアクティビティで当てはまるものがあれば該当するものに☑
（複数選択可）</t>
    <rPh sb="0" eb="2">
      <t>シセツ</t>
    </rPh>
    <rPh sb="3" eb="5">
      <t>テイキョウ</t>
    </rPh>
    <rPh sb="17" eb="18">
      <t>ア</t>
    </rPh>
    <rPh sb="28" eb="30">
      <t>ガイトウ</t>
    </rPh>
    <phoneticPr fontId="1"/>
  </si>
  <si>
    <t>不定休</t>
    <rPh sb="0" eb="3">
      <t>フテイキュウ</t>
    </rPh>
    <phoneticPr fontId="1"/>
  </si>
  <si>
    <t>店舗名かな</t>
  </si>
  <si>
    <t>飲食料金から10%OFF</t>
    <rPh sb="0" eb="4">
      <t>インショクリョウキン</t>
    </rPh>
    <phoneticPr fontId="1"/>
  </si>
  <si>
    <t>宿泊コテージ、モンベルストア、レストラン、温浴施設などが一体となった複合施設です。アウトドアイベントを通年で開催しており、いつでも本格的なアウトドア体験が楽しめます。</t>
  </si>
  <si>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1"/>
  </si>
  <si>
    <t>781-3601</t>
  </si>
  <si>
    <t>https://www.youtube.com/user/montbellec/featured</t>
  </si>
  <si>
    <t>門鈴村</t>
    <rPh sb="0" eb="1">
      <t>モン</t>
    </rPh>
    <rPh sb="1" eb="2">
      <t>スズ</t>
    </rPh>
    <rPh sb="2" eb="3">
      <t>ムラ</t>
    </rPh>
    <phoneticPr fontId="1"/>
  </si>
  <si>
    <t>もんべるむら</t>
  </si>
  <si>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1"/>
  </si>
  <si>
    <t>フレンドショップ情報</t>
    <rPh sb="8" eb="10">
      <t>ジョウホウ</t>
    </rPh>
    <phoneticPr fontId="1"/>
  </si>
  <si>
    <t>※太枠内に記入してください</t>
    <rPh sb="1" eb="2">
      <t>フト</t>
    </rPh>
    <rPh sb="2" eb="4">
      <t>ワクナイ</t>
    </rPh>
    <rPh sb="5" eb="7">
      <t>キニュウ</t>
    </rPh>
    <phoneticPr fontId="1"/>
  </si>
  <si>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1"/>
  </si>
  <si>
    <t>■特典ガイド・WEB記載情報</t>
    <rPh sb="1" eb="3">
      <t>トクテン</t>
    </rPh>
    <rPh sb="10" eb="14">
      <t>キサイジョウホウ</t>
    </rPh>
    <phoneticPr fontId="1"/>
  </si>
  <si>
    <t>https://twitter.com/montbelljp</t>
  </si>
  <si>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</si>
  <si>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門鈴村PR動画</t>
  </si>
  <si>
    <t>■ご担当者さま登録情報</t>
    <rPh sb="2" eb="5">
      <t>タントウシャ</t>
    </rPh>
    <rPh sb="7" eb="11">
      <t>トウロクジョウホウ</t>
    </rPh>
    <phoneticPr fontId="1"/>
  </si>
  <si>
    <t>門鈴村　公式youtube</t>
  </si>
  <si>
    <t>門鈴村　公式Facebook</t>
    <rPh sb="0" eb="1">
      <t>モン</t>
    </rPh>
    <rPh sb="1" eb="2">
      <t>スズ</t>
    </rPh>
    <rPh sb="2" eb="3">
      <t>ムラ</t>
    </rPh>
    <rPh sb="4" eb="6">
      <t>コウシキ</t>
    </rPh>
    <phoneticPr fontId="1"/>
  </si>
  <si>
    <t>store@montbell.com</t>
  </si>
  <si>
    <t>ペット同伴の可否</t>
    <rPh sb="3" eb="5">
      <t>ドウハン</t>
    </rPh>
    <rPh sb="6" eb="8">
      <t>カヒ</t>
    </rPh>
    <phoneticPr fontId="1"/>
  </si>
  <si>
    <t>■特典ガイド・WEB記載情報</t>
    <rPh sb="1" eb="3">
      <t>トクテン</t>
    </rPh>
    <rPh sb="5" eb="7">
      <t>キニュウ</t>
    </rPh>
    <phoneticPr fontId="1"/>
  </si>
  <si>
    <t>公開予定</t>
    <rPh sb="0" eb="2">
      <t>コウカイ</t>
    </rPh>
    <rPh sb="2" eb="4">
      <t>ヨテイ</t>
    </rPh>
    <phoneticPr fontId="1"/>
  </si>
  <si>
    <t>施設メールアドレス</t>
    <rPh sb="0" eb="2">
      <t>シセツ</t>
    </rPh>
    <phoneticPr fontId="1"/>
  </si>
  <si>
    <t>PR動画（YouTube）URL 
※メインとなる１本</t>
    <rPh sb="2" eb="4">
      <t>ドウガ</t>
    </rPh>
    <rPh sb="26" eb="27">
      <t>ホン</t>
    </rPh>
    <phoneticPr fontId="1"/>
  </si>
  <si>
    <t>Facebook</t>
  </si>
  <si>
    <t>Twitter</t>
  </si>
  <si>
    <t>Instagram</t>
  </si>
  <si>
    <t>https://www.instagram.com/・・・・・・</t>
  </si>
  <si>
    <t>門鈴村　公式instagram</t>
  </si>
  <si>
    <t>施設分類
※該当するものに☑
（複数選択可）</t>
    <rPh sb="0" eb="2">
      <t>シセツ</t>
    </rPh>
    <rPh sb="2" eb="4">
      <t>ブンルイ</t>
    </rPh>
    <rPh sb="6" eb="8">
      <t>ガイトウ</t>
    </rPh>
    <phoneticPr fontId="1"/>
  </si>
  <si>
    <t>（選択した分類の中から優先度合いの高い2つを記入してください）</t>
  </si>
  <si>
    <t>（選択したアクティビティの中から優先度合いの高い2つを記入してください）</t>
  </si>
  <si>
    <t>フレンドショップ新規登録用紙</t>
    <rPh sb="8" eb="10">
      <t>シンキ</t>
    </rPh>
    <rPh sb="10" eb="12">
      <t>トウロク</t>
    </rPh>
    <rPh sb="12" eb="14">
      <t>ヨウシ</t>
    </rPh>
    <phoneticPr fontId="1"/>
  </si>
  <si>
    <r>
      <t>【優先アクティビティ①】</t>
    </r>
    <r>
      <rPr>
        <sz val="11"/>
        <color theme="1"/>
        <rFont val="ＭＳ Ｐゴシック"/>
        <family val="3"/>
        <charset val="128"/>
      </rPr>
      <t>トレッキング</t>
    </r>
  </si>
  <si>
    <r>
      <t>【優先アクティビティ②】</t>
    </r>
    <r>
      <rPr>
        <sz val="11"/>
        <color theme="1"/>
        <rFont val="ＭＳ Ｐゴシック"/>
        <family val="3"/>
        <charset val="128"/>
      </rPr>
      <t>サイクリング</t>
    </r>
  </si>
  <si>
    <r>
      <t>【優先分類①】</t>
    </r>
    <r>
      <rPr>
        <sz val="11"/>
        <color theme="1"/>
        <rFont val="ＭＳ Ｐゴシック"/>
        <family val="3"/>
        <charset val="128"/>
      </rPr>
      <t>宿泊施設</t>
    </r>
    <rPh sb="3" eb="5">
      <t>ブンルイ</t>
    </rPh>
    <rPh sb="7" eb="9">
      <t>シュクハク</t>
    </rPh>
    <rPh sb="9" eb="11">
      <t>シセツ</t>
    </rPh>
    <phoneticPr fontId="1"/>
  </si>
  <si>
    <t>業種①</t>
    <rPh sb="0" eb="2">
      <t>ギョウシュ</t>
    </rPh>
    <phoneticPr fontId="1"/>
  </si>
  <si>
    <r>
      <t>【優先分類②】</t>
    </r>
    <r>
      <rPr>
        <sz val="11"/>
        <color theme="1"/>
        <rFont val="ＭＳ Ｐゴシック"/>
        <family val="3"/>
        <charset val="128"/>
      </rPr>
      <t>ショッピング</t>
    </r>
  </si>
  <si>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1"/>
  </si>
  <si>
    <t>宿泊施設</t>
    <rPh sb="0" eb="2">
      <t>シュクハク</t>
    </rPh>
    <rPh sb="2" eb="4">
      <t>シセツ</t>
    </rPh>
    <phoneticPr fontId="1"/>
  </si>
  <si>
    <t>山小屋</t>
    <rPh sb="0" eb="3">
      <t>ヤマゴヤ</t>
    </rPh>
    <phoneticPr fontId="1"/>
  </si>
  <si>
    <t>体験・ガイドツアー</t>
    <rPh sb="0" eb="2">
      <t>タイケン</t>
    </rPh>
    <phoneticPr fontId="1"/>
  </si>
  <si>
    <t>キャンプ場</t>
    <rPh sb="4" eb="5">
      <t>ジョウ</t>
    </rPh>
    <phoneticPr fontId="1"/>
  </si>
  <si>
    <t>■モンベルクラブスタッフ使用欄（ウェブ入力用）</t>
    <rPh sb="12" eb="14">
      <t>シヨウ</t>
    </rPh>
    <rPh sb="14" eb="15">
      <t>ラン</t>
    </rPh>
    <rPh sb="19" eb="21">
      <t>ニュウリョク</t>
    </rPh>
    <rPh sb="21" eb="22">
      <t>ヨウ</t>
    </rPh>
    <phoneticPr fontId="1"/>
  </si>
  <si>
    <t>（担当者）住所</t>
    <rPh sb="1" eb="4">
      <t>タントウシャ</t>
    </rPh>
    <rPh sb="5" eb="7">
      <t>ジュウショ</t>
    </rPh>
    <phoneticPr fontId="1"/>
  </si>
  <si>
    <t>店舗情報管理＜新規登録＞【入力】</t>
  </si>
  <si>
    <t>店舗名</t>
  </si>
  <si>
    <t>所在地　</t>
  </si>
  <si>
    <t>〒</t>
  </si>
  <si>
    <t>都道府県</t>
  </si>
  <si>
    <t xml:space="preserve">TEL </t>
  </si>
  <si>
    <t>リンク先URL</t>
  </si>
  <si>
    <t>営業時間</t>
    <rPh sb="0" eb="2">
      <t>エイギョウ</t>
    </rPh>
    <rPh sb="2" eb="4">
      <t>ジカン</t>
    </rPh>
    <phoneticPr fontId="1"/>
  </si>
  <si>
    <t>店舗案内文</t>
  </si>
  <si>
    <t>※あれば記入</t>
    <rPh sb="4" eb="6">
      <t>キニュウ</t>
    </rPh>
    <phoneticPr fontId="1"/>
  </si>
  <si>
    <t>X (旧Twitter)</t>
    <rPh sb="3" eb="4">
      <t>キュウ</t>
    </rPh>
    <phoneticPr fontId="1"/>
  </si>
  <si>
    <t>店舗案内【詳細】</t>
  </si>
  <si>
    <t>店舗案内情報</t>
  </si>
  <si>
    <t>右上</t>
  </si>
  <si>
    <t>右下</t>
  </si>
  <si>
    <t>店休日の追記</t>
    <rPh sb="4" eb="6">
      <t>ツイキ</t>
    </rPh>
    <phoneticPr fontId="1"/>
  </si>
  <si>
    <t>地図表示タイプ</t>
  </si>
  <si>
    <t>特典の対象</t>
  </si>
  <si>
    <t>連絡欄</t>
  </si>
  <si>
    <t>※作成日、担当者名</t>
  </si>
  <si>
    <t>PR動画（YouTube）名称</t>
  </si>
  <si>
    <t>選択したアクティビティの中から優先度合いの高い2つを記入してください</t>
  </si>
  <si>
    <t>選択した分類の中から優先度合いの高い2つを記入してください</t>
  </si>
  <si>
    <t>PR動画　名称</t>
    <rPh sb="5" eb="7">
      <t>メイショウ</t>
    </rPh>
    <phoneticPr fontId="1"/>
  </si>
  <si>
    <t>PR動画　紹介文（150字程度）</t>
    <rPh sb="5" eb="8">
      <t>ショウカイブン</t>
    </rPh>
    <rPh sb="12" eb="13">
      <t>ジ</t>
    </rPh>
    <rPh sb="13" eb="15">
      <t>テイド</t>
    </rPh>
    <phoneticPr fontId="1"/>
  </si>
  <si>
    <t>【上段】　SNS　アカウント名</t>
    <rPh sb="1" eb="3">
      <t>ジョウダン</t>
    </rPh>
    <rPh sb="14" eb="15">
      <t>メイ</t>
    </rPh>
    <phoneticPr fontId="1"/>
  </si>
  <si>
    <t>【下段】　SNS　URL</t>
    <rPh sb="1" eb="2">
      <t>シタ</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</si>
  <si>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</si>
  <si>
    <t>〇PR動画（1本）</t>
    <rPh sb="3" eb="5">
      <t>ドウガ</t>
    </rPh>
    <rPh sb="7" eb="8">
      <t>ホン</t>
    </rPh>
    <phoneticPr fontId="1"/>
  </si>
  <si>
    <t>PR動画　紹介文（150字程度）</t>
  </si>
  <si>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1"/>
  </si>
  <si>
    <t>門鈴村でのおすすめの過ごし方をご紹介！
お買い物だけでなく、広い敷地内で楽しめるアクティビティもたくさんご用意しています。</t>
  </si>
  <si>
    <t>門鈴村PR動画</t>
    <rPh sb="0" eb="1">
      <t>モン</t>
    </rPh>
    <rPh sb="1" eb="2">
      <t>スズ</t>
    </rPh>
    <rPh sb="2" eb="3">
      <t>ムラ</t>
    </rPh>
    <rPh sb="5" eb="7">
      <t>ドウガ</t>
    </rPh>
    <phoneticPr fontId="1"/>
  </si>
  <si>
    <t>　　モンベルクラブ事務局</t>
    <rPh sb="9" eb="12">
      <t>ジムキョク</t>
    </rPh>
    <phoneticPr fontId="1"/>
  </si>
  <si>
    <t>　　他部署</t>
    <rPh sb="2" eb="5">
      <t>タブショ</t>
    </rPh>
    <phoneticPr fontId="1"/>
  </si>
  <si>
    <t>門鈴村with bear</t>
  </si>
  <si>
    <t>　　M.O.C.（モンベル・アウトドア・チャレンジ）</t>
  </si>
  <si>
    <t>PR動画</t>
    <rPh sb="2" eb="4">
      <t>ドウガ</t>
    </rPh>
    <phoneticPr fontId="1"/>
  </si>
  <si>
    <t>紹介文＆URL埋め込み</t>
    <rPh sb="0" eb="3">
      <t>ショウカイブン</t>
    </rPh>
    <rPh sb="7" eb="8">
      <t>ウ</t>
    </rPh>
    <rPh sb="9" eb="10">
      <t>コ</t>
    </rPh>
    <phoneticPr fontId="1"/>
  </si>
  <si>
    <t>名称
（タイトル）</t>
    <rPh sb="0" eb="2">
      <t>メイショウ</t>
    </rPh>
    <phoneticPr fontId="1"/>
  </si>
  <si>
    <t>スキー場</t>
    <rPh sb="3" eb="4">
      <t>ジョウ</t>
    </rPh>
    <phoneticPr fontId="1"/>
  </si>
  <si>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</si>
  <si>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r>
      <rPr>
        <sz val="11"/>
        <color theme="1"/>
        <rFont val="ＭＳ Ｐゴシック"/>
        <family val="3"/>
        <charset val="128"/>
      </rPr>
      <t>【優先アクティビティ①】　</t>
    </r>
    <r>
      <rPr>
        <b/>
        <sz val="11"/>
        <color theme="1"/>
        <rFont val="ＭＳ Ｐゴシック"/>
        <family val="3"/>
        <charset val="128"/>
      </rPr>
      <t>トレッキング</t>
    </r>
  </si>
  <si>
    <t>担当者名</t>
    <rPh sb="0" eb="4">
      <t>タントウシャメイ</t>
    </rPh>
    <phoneticPr fontId="1"/>
  </si>
  <si>
    <r>
      <rPr>
        <sz val="11"/>
        <color theme="1"/>
        <rFont val="ＭＳ Ｐゴシック"/>
        <family val="3"/>
        <charset val="128"/>
      </rPr>
      <t>【優先アクティビティ②】　</t>
    </r>
    <r>
      <rPr>
        <b/>
        <sz val="11"/>
        <color theme="1"/>
        <rFont val="ＭＳ Ｐゴシック"/>
        <family val="3"/>
        <charset val="128"/>
      </rPr>
      <t>サイクリング</t>
    </r>
  </si>
  <si>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1"/>
  </si>
  <si>
    <r>
      <rPr>
        <sz val="11"/>
        <color theme="1"/>
        <rFont val="ＭＳ Ｐゴシック"/>
        <family val="3"/>
        <charset val="128"/>
      </rPr>
      <t>【優先分類②】　</t>
    </r>
    <r>
      <rPr>
        <b/>
        <sz val="11"/>
        <color theme="1"/>
        <rFont val="ＭＳ Ｐゴシック"/>
        <family val="3"/>
        <charset val="128"/>
      </rPr>
      <t>ショッピング</t>
    </r>
  </si>
  <si>
    <t>業務用メールアドレス</t>
    <rPh sb="0" eb="3">
      <t>ギョウムヨウ</t>
    </rPh>
    <phoneticPr fontId="1"/>
  </si>
  <si>
    <t>関連情報【入力】</t>
    <rPh sb="0" eb="4">
      <t>カンレンジョウホウ</t>
    </rPh>
    <phoneticPr fontId="1"/>
  </si>
  <si>
    <t>【上段】　SNS　アカウント名</t>
  </si>
  <si>
    <t>字名・番地</t>
    <rPh sb="0" eb="1">
      <t>アザ</t>
    </rPh>
    <rPh sb="1" eb="2">
      <t>メイ</t>
    </rPh>
    <rPh sb="3" eb="5">
      <t>バンチ</t>
    </rPh>
    <phoneticPr fontId="1"/>
  </si>
  <si>
    <t>字名・番地</t>
    <rPh sb="0" eb="1">
      <t>ジ</t>
    </rPh>
    <rPh sb="1" eb="2">
      <t>メイ</t>
    </rPh>
    <rPh sb="3" eb="5">
      <t>バンチ</t>
    </rPh>
    <phoneticPr fontId="1"/>
  </si>
  <si>
    <t>電話番号1</t>
    <rPh sb="0" eb="4">
      <t>デンワバンゴウ</t>
    </rPh>
    <phoneticPr fontId="1"/>
  </si>
  <si>
    <t>大阪市</t>
    <rPh sb="0" eb="3">
      <t>オオサカシ</t>
    </rPh>
    <phoneticPr fontId="1"/>
  </si>
  <si>
    <t>字名・番地</t>
  </si>
  <si>
    <t xml:space="preserve">　　広報部   </t>
    <rPh sb="2" eb="5">
      <t>コウホウブ</t>
    </rPh>
    <phoneticPr fontId="1"/>
  </si>
  <si>
    <t>市町村（東京23区）</t>
    <rPh sb="4" eb="6">
      <t>トウキョウ</t>
    </rPh>
    <rPh sb="8" eb="9">
      <t>ク</t>
    </rPh>
    <phoneticPr fontId="1"/>
  </si>
  <si>
    <t>西区新町1-33-20</t>
    <rPh sb="2" eb="4">
      <t>シンマチ</t>
    </rPh>
    <phoneticPr fontId="1"/>
  </si>
  <si>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1"/>
  </si>
  <si>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1"/>
  </si>
  <si>
    <t>facebook</t>
  </si>
  <si>
    <t>門鈴村</t>
  </si>
  <si>
    <t>門鈴村~熊のいる宿～</t>
    <rPh sb="4" eb="5">
      <t>クマ</t>
    </rPh>
    <rPh sb="8" eb="9">
      <t>ヤド</t>
    </rPh>
    <phoneticPr fontId="1"/>
  </si>
  <si>
    <t>YouTubeチャンネル</t>
  </si>
  <si>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1"/>
  </si>
  <si>
    <t>登録開始希望日</t>
    <rPh sb="0" eb="2">
      <t>トウロク</t>
    </rPh>
    <rPh sb="2" eb="4">
      <t>カイシ</t>
    </rPh>
    <rPh sb="4" eb="7">
      <t>キボウヒ</t>
    </rPh>
    <phoneticPr fontId="1"/>
  </si>
  <si>
    <t>登録開始希望日</t>
    <rPh sb="0" eb="2">
      <t>トウロク</t>
    </rPh>
    <rPh sb="2" eb="4">
      <t>カイシ</t>
    </rPh>
    <rPh sb="4" eb="7">
      <t>キボウビ</t>
    </rPh>
    <phoneticPr fontId="1"/>
  </si>
  <si>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</si>
  <si>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 xml:space="preserve">ペット同伴可能です。
温浴施設のみ、同伴不可。
</t>
    <rPh sb="3" eb="7">
      <t>ドウハンカノウ</t>
    </rPh>
    <rPh sb="11" eb="13">
      <t>オンヨク</t>
    </rPh>
    <rPh sb="13" eb="15">
      <t>シセツ</t>
    </rPh>
    <rPh sb="18" eb="20">
      <t>ドウハン</t>
    </rPh>
    <rPh sb="20" eb="22">
      <t>フカ</t>
    </rPh>
    <phoneticPr fontId="1"/>
  </si>
  <si>
    <t>配送住所指定</t>
    <rPh sb="0" eb="2">
      <t>ハイソウ</t>
    </rPh>
    <rPh sb="2" eb="4">
      <t>ジュウショ</t>
    </rPh>
    <rPh sb="4" eb="6">
      <t>シテイ</t>
    </rPh>
    <phoneticPr fontId="1"/>
  </si>
  <si>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1"/>
  </si>
  <si>
    <t>(法人)郵便番号</t>
    <rPh sb="1" eb="3">
      <t>ホウジン</t>
    </rPh>
    <rPh sb="4" eb="8">
      <t>ユウビンバンゴウ</t>
    </rPh>
    <phoneticPr fontId="1"/>
  </si>
  <si>
    <t>(法人)住所</t>
    <rPh sb="4" eb="6">
      <t>ジュウショ</t>
    </rPh>
    <phoneticPr fontId="1"/>
  </si>
  <si>
    <t>(法人)電話番号</t>
    <rPh sb="4" eb="8">
      <t>デンワバンゴウ</t>
    </rPh>
    <phoneticPr fontId="1"/>
  </si>
  <si>
    <r>
      <t xml:space="preserve">○公式SNSアカウント
</t>
    </r>
    <r>
      <rPr>
        <sz val="9"/>
        <color rgb="FFFF0000"/>
        <rFont val="ＭＳ Ｐゴシック"/>
        <family val="3"/>
        <charset val="128"/>
      </rPr>
      <t>※ドロップダウンでSNSの種類を選択。右の上段にアカウント名、下段にURLを記入。</t>
    </r>
  </si>
  <si>
    <t>＜公式SNS＞</t>
    <rPh sb="1" eb="3">
      <t>コウシキ</t>
    </rPh>
    <phoneticPr fontId="1"/>
  </si>
  <si>
    <t>住所</t>
    <rPh sb="0" eb="2">
      <t>ジュウショ</t>
    </rPh>
    <phoneticPr fontId="1"/>
  </si>
  <si>
    <t>monbell1975</t>
  </si>
  <si>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1"/>
  </si>
  <si>
    <t>法人住所</t>
    <rPh sb="0" eb="4">
      <t>ホウジンジュウショ</t>
    </rPh>
    <phoneticPr fontId="1"/>
  </si>
  <si>
    <t>【下段】　SNS　URL　（LINEのみIDを記入）</t>
    <rPh sb="1" eb="2">
      <t>シタ</t>
    </rPh>
    <rPh sb="23" eb="25">
      <t>キニュウ</t>
    </rPh>
    <phoneticPr fontId="1"/>
  </si>
  <si>
    <t>WEB管理番号</t>
    <rPh sb="3" eb="7">
      <t>カンリバンゴウ</t>
    </rPh>
    <phoneticPr fontId="1"/>
  </si>
  <si>
    <t>【下段】　SNS　URL　（LINEのみIDを記入）</t>
  </si>
  <si>
    <t>[IFRAME]width=100% height=360 src=</t>
  </si>
  <si>
    <t>?rel=0 allowfullscreen[/IFRAME]</t>
  </si>
  <si>
    <t>会員特典</t>
    <rPh sb="0" eb="4">
      <t>カイイントクテン</t>
    </rPh>
    <phoneticPr fontId="1"/>
  </si>
  <si>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1"/>
  </si>
  <si>
    <t>適用人数</t>
    <rPh sb="0" eb="2">
      <t>テキヨウ</t>
    </rPh>
    <rPh sb="2" eb="4">
      <t>ニンズウ</t>
    </rPh>
    <phoneticPr fontId="1"/>
  </si>
  <si>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1"/>
  </si>
  <si>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1"/>
  </si>
  <si>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</si>
  <si>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　　その他　（　　　　　　　　　　　　）</t>
    <rPh sb="4" eb="5">
      <t>タ</t>
    </rPh>
    <phoneticPr fontId="1"/>
  </si>
  <si>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39"/>
  </si>
  <si>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
  </si>
  <si>
    <t>■モンベルクラブスタッフ使用欄（ソフラ入力用）</t>
    <rPh sb="12" eb="14">
      <t>シヨウ</t>
    </rPh>
    <rPh sb="14" eb="15">
      <t>ラン</t>
    </rPh>
    <rPh sb="19" eb="21">
      <t>ニュウリョク</t>
    </rPh>
    <rPh sb="21" eb="22">
      <t>ヨウ</t>
    </rPh>
    <phoneticPr fontId="1"/>
  </si>
  <si>
    <t>【施設住所】</t>
    <rPh sb="1" eb="5">
      <t>シセツジュウショ</t>
    </rPh>
    <phoneticPr fontId="1"/>
  </si>
  <si>
    <t>ショップ名</t>
    <rPh sb="4" eb="5">
      <t>メイ</t>
    </rPh>
    <phoneticPr fontId="1"/>
  </si>
  <si>
    <t>フレンドエリア名</t>
    <rPh sb="7" eb="8">
      <t>メイ</t>
    </rPh>
    <phoneticPr fontId="1"/>
  </si>
  <si>
    <t>ショップ名かな</t>
    <rPh sb="4" eb="5">
      <t>メイ</t>
    </rPh>
    <phoneticPr fontId="1"/>
  </si>
  <si>
    <t>ショップ代表補人名</t>
    <rPh sb="4" eb="9">
      <t>ダイヒョウホジンメイ</t>
    </rPh>
    <phoneticPr fontId="1"/>
  </si>
  <si>
    <t>郵便番号</t>
    <rPh sb="0" eb="4">
      <t>ユウビンバンゴウ</t>
    </rPh>
    <phoneticPr fontId="1"/>
  </si>
  <si>
    <t>町名番地</t>
    <rPh sb="0" eb="4">
      <t>チョウメイバンチ</t>
    </rPh>
    <phoneticPr fontId="1"/>
  </si>
  <si>
    <t>建物名</t>
    <rPh sb="0" eb="3">
      <t>タテモノメイ</t>
    </rPh>
    <phoneticPr fontId="1"/>
  </si>
  <si>
    <t>【法人住所】</t>
    <rPh sb="1" eb="3">
      <t>ホウジン</t>
    </rPh>
    <rPh sb="3" eb="5">
      <t>ジュウショ</t>
    </rPh>
    <phoneticPr fontId="1"/>
  </si>
  <si>
    <t>【担当者登録】</t>
    <rPh sb="1" eb="4">
      <t>タントウシャ</t>
    </rPh>
    <rPh sb="4" eb="6">
      <t>トウロク</t>
    </rPh>
    <phoneticPr fontId="1"/>
  </si>
  <si>
    <t>部署名</t>
    <rPh sb="0" eb="3">
      <t>ブショメイ</t>
    </rPh>
    <phoneticPr fontId="1"/>
  </si>
  <si>
    <t>ふりがな</t>
  </si>
  <si>
    <t>メールアドレス</t>
  </si>
  <si>
    <t>※会員さまのみ</t>
    <rPh sb="1" eb="3">
      <t>カイイン</t>
    </rPh>
    <phoneticPr fontId="1"/>
  </si>
  <si>
    <t>※＿名様までOK（チェック参照）</t>
    <rPh sb="2" eb="3">
      <t>メイ</t>
    </rPh>
    <rPh sb="3" eb="4">
      <t>サマ</t>
    </rPh>
    <rPh sb="13" eb="15">
      <t>サンショウ</t>
    </rPh>
    <phoneticPr fontId="1"/>
  </si>
  <si>
    <t>※1グループまでOK</t>
  </si>
  <si>
    <t>■資格情報（任意）</t>
    <rPh sb="1" eb="3">
      <t>シカク</t>
    </rPh>
    <rPh sb="3" eb="5">
      <t>ジョウホウ</t>
    </rPh>
    <rPh sb="6" eb="8">
      <t>ニンイ</t>
    </rPh>
    <phoneticPr fontId="1"/>
  </si>
  <si>
    <t>大阪市西区</t>
    <rPh sb="0" eb="3">
      <t>オオサカシ</t>
    </rPh>
    <rPh sb="3" eb="5">
      <t>ニシク</t>
    </rPh>
    <phoneticPr fontId="1"/>
  </si>
  <si>
    <t>D列コピーして値で貼り付けすると、ソフラにコピペできます。</t>
    <rPh sb="1" eb="2">
      <t>レツ</t>
    </rPh>
    <rPh sb="7" eb="8">
      <t>アタイ</t>
    </rPh>
    <rPh sb="9" eb="10">
      <t>ハ</t>
    </rPh>
    <rPh sb="11" eb="12">
      <t>ツ</t>
    </rPh>
    <phoneticPr fontId="1"/>
  </si>
  <si>
    <t>3.食べる・買う</t>
    <rPh sb="2" eb="3">
      <t>タ</t>
    </rPh>
    <rPh sb="6" eb="7">
      <t>カ</t>
    </rPh>
    <phoneticPr fontId="1"/>
  </si>
  <si>
    <t>5.癒し</t>
    <rPh sb="2" eb="3">
      <t>イヤ</t>
    </rPh>
    <phoneticPr fontId="1"/>
  </si>
  <si>
    <t>4.泊まる</t>
    <rPh sb="2" eb="3">
      <t>ト</t>
    </rPh>
    <phoneticPr fontId="1"/>
  </si>
  <si>
    <t>2.知る・見る</t>
    <rPh sb="2" eb="3">
      <t>シ</t>
    </rPh>
    <rPh sb="5" eb="6">
      <t>ミ</t>
    </rPh>
    <phoneticPr fontId="1"/>
  </si>
  <si>
    <t>新町1-33-20</t>
    <rPh sb="0" eb="2">
      <t>シンマチ</t>
    </rPh>
    <phoneticPr fontId="1"/>
  </si>
  <si>
    <t>業種②</t>
    <rPh sb="0" eb="2">
      <t>ギョウシュ</t>
    </rPh>
    <phoneticPr fontId="1"/>
  </si>
  <si>
    <t>&lt;業種番号&gt;</t>
    <rPh sb="1" eb="3">
      <t>ギョウシュ</t>
    </rPh>
    <rPh sb="3" eb="5">
      <t>バンゴウ</t>
    </rPh>
    <phoneticPr fontId="1"/>
  </si>
  <si>
    <t>■営業案内</t>
  </si>
  <si>
    <t>【その他情報】</t>
    <rPh sb="3" eb="4">
      <t>タ</t>
    </rPh>
    <rPh sb="4" eb="6">
      <t>ジョウホウ</t>
    </rPh>
    <phoneticPr fontId="1"/>
  </si>
  <si>
    <t>施設住所（郵便番号）　　〒　</t>
    <rPh sb="0" eb="2">
      <t>シセツ</t>
    </rPh>
    <rPh sb="2" eb="4">
      <t>ジュウショ</t>
    </rPh>
    <rPh sb="5" eb="9">
      <t>ユウビンバンゴウ</t>
    </rPh>
    <phoneticPr fontId="1"/>
  </si>
  <si>
    <t>■法人情報</t>
    <rPh sb="1" eb="3">
      <t>ホウジン</t>
    </rPh>
    <rPh sb="3" eb="5">
      <t>ジョウホウ</t>
    </rPh>
    <phoneticPr fontId="1"/>
  </si>
  <si>
    <t>（担当者）電話番号</t>
    <rPh sb="1" eb="4">
      <t>タントウシャ</t>
    </rPh>
    <rPh sb="5" eb="7">
      <t>デンワ</t>
    </rPh>
    <rPh sb="7" eb="9">
      <t>バンゴウ</t>
    </rPh>
    <phoneticPr fontId="1"/>
  </si>
  <si>
    <t>希望する送付先</t>
    <rPh sb="0" eb="2">
      <t>キボウ</t>
    </rPh>
    <rPh sb="4" eb="6">
      <t>ソウフ</t>
    </rPh>
    <rPh sb="6" eb="7">
      <t>サキ</t>
    </rPh>
    <phoneticPr fontId="1"/>
  </si>
  <si>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1"/>
  </si>
  <si>
    <t>電話番号2</t>
    <rPh sb="0" eb="4">
      <t>デンワバンゴウ</t>
    </rPh>
    <phoneticPr fontId="1"/>
  </si>
  <si>
    <t>担当者住所</t>
    <rPh sb="0" eb="3">
      <t>タントウシャ</t>
    </rPh>
    <rPh sb="3" eb="5">
      <t>ジュウショ</t>
    </rPh>
    <phoneticPr fontId="1"/>
  </si>
  <si>
    <t>施設住所と同じ</t>
    <phoneticPr fontId="1"/>
  </si>
  <si>
    <t>法人住所と同じ</t>
    <phoneticPr fontId="1"/>
  </si>
  <si>
    <t>その他</t>
    <phoneticPr fontId="1"/>
  </si>
  <si>
    <t>施設住所</t>
    <phoneticPr fontId="1"/>
  </si>
  <si>
    <t>法人住所</t>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</si>
  <si>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(@は省く）」を記入してください。</t>
    </r>
    <rPh sb="6" eb="8">
      <t>ゲダン</t>
    </rPh>
    <rPh sb="20" eb="21">
      <t>ハブ</t>
    </rPh>
    <rPh sb="25" eb="27">
      <t>キニュウ</t>
    </rPh>
    <phoneticPr fontId="1"/>
  </si>
  <si>
    <t xml:space="preserve">
</t>
    <phoneticPr fontId="1"/>
  </si>
  <si>
    <t xml:space="preserve">
</t>
    <phoneticPr fontId="1"/>
  </si>
  <si>
    <t>飲食店</t>
    <rPh sb="0" eb="3">
      <t>インショクテン</t>
    </rPh>
    <phoneticPr fontId="1"/>
  </si>
  <si>
    <t>温泉・入浴施設</t>
    <rPh sb="0" eb="2">
      <t>オンセン</t>
    </rPh>
    <rPh sb="3" eb="5">
      <t>ニュウヨク</t>
    </rPh>
    <rPh sb="5" eb="7">
      <t>シセツ</t>
    </rPh>
    <phoneticPr fontId="1"/>
  </si>
  <si>
    <t>ショッピング</t>
    <phoneticPr fontId="1"/>
  </si>
  <si>
    <t>ロープウェイ</t>
    <phoneticPr fontId="1"/>
  </si>
  <si>
    <t>クライミングジム</t>
    <phoneticPr fontId="1"/>
  </si>
  <si>
    <t>文化施設</t>
    <rPh sb="0" eb="4">
      <t>ブンカシセツ</t>
    </rPh>
    <phoneticPr fontId="1"/>
  </si>
  <si>
    <t>観光案内</t>
    <rPh sb="0" eb="2">
      <t>カンコウ</t>
    </rPh>
    <rPh sb="2" eb="4">
      <t>アンナイ</t>
    </rPh>
    <phoneticPr fontId="1"/>
  </si>
  <si>
    <t>ヘルスケア</t>
    <phoneticPr fontId="1"/>
  </si>
  <si>
    <t>限定商品取り扱い</t>
    <rPh sb="0" eb="2">
      <t>ゲンテイ</t>
    </rPh>
    <rPh sb="2" eb="4">
      <t>ショウヒン</t>
    </rPh>
    <rPh sb="4" eb="5">
      <t>ト</t>
    </rPh>
    <rPh sb="6" eb="7">
      <t>アツカ</t>
    </rPh>
    <phoneticPr fontId="1"/>
  </si>
  <si>
    <t>その他</t>
    <rPh sb="2" eb="3">
      <t>タ</t>
    </rPh>
    <phoneticPr fontId="1"/>
  </si>
  <si>
    <t>6.その他</t>
    <rPh sb="4" eb="5">
      <t>タ</t>
    </rPh>
    <phoneticPr fontId="1"/>
  </si>
  <si>
    <t>トレッキング</t>
    <phoneticPr fontId="1"/>
  </si>
  <si>
    <t>サイクリング</t>
    <phoneticPr fontId="1"/>
  </si>
  <si>
    <t>フィッシング</t>
    <phoneticPr fontId="1"/>
  </si>
  <si>
    <t>カヌー・SUP</t>
    <phoneticPr fontId="1"/>
  </si>
  <si>
    <t>ラフティング</t>
    <phoneticPr fontId="1"/>
  </si>
  <si>
    <t>クライミング</t>
    <phoneticPr fontId="1"/>
  </si>
  <si>
    <t>マリンスポーツ</t>
    <phoneticPr fontId="1"/>
  </si>
  <si>
    <t>マウンテンバイク</t>
    <phoneticPr fontId="1"/>
  </si>
  <si>
    <t>キャンプ</t>
    <phoneticPr fontId="1"/>
  </si>
  <si>
    <t>スキー・スノーシュー</t>
    <phoneticPr fontId="1"/>
  </si>
  <si>
    <t>バードウォッチング</t>
    <phoneticPr fontId="1"/>
  </si>
  <si>
    <t>沢登り・キャニオニング</t>
    <rPh sb="0" eb="1">
      <t>サワ</t>
    </rPh>
    <rPh sb="1" eb="2">
      <t>ノボ</t>
    </rPh>
    <phoneticPr fontId="1"/>
  </si>
  <si>
    <t>自然散策・ハイキング</t>
    <rPh sb="0" eb="2">
      <t>シゼン</t>
    </rPh>
    <rPh sb="2" eb="4">
      <t>サンサク</t>
    </rPh>
    <phoneticPr fontId="1"/>
  </si>
  <si>
    <t>WEB登録用アクティビティ</t>
    <phoneticPr fontId="1"/>
  </si>
  <si>
    <t>WEB登録用店舗種類</t>
    <phoneticPr fontId="1"/>
  </si>
  <si>
    <t>分類①</t>
    <rPh sb="0" eb="2">
      <t>ブンルイ</t>
    </rPh>
    <phoneticPr fontId="1"/>
  </si>
  <si>
    <t>分類②</t>
    <rPh sb="0" eb="2">
      <t>ブンルイ</t>
    </rPh>
    <phoneticPr fontId="1"/>
  </si>
  <si>
    <t>トラベル・交通系サービス</t>
    <phoneticPr fontId="1"/>
  </si>
  <si>
    <t>1.遊ぶ・体験する</t>
    <rPh sb="2" eb="3">
      <t>アソ</t>
    </rPh>
    <rPh sb="5" eb="7">
      <t>タイケン</t>
    </rPh>
    <phoneticPr fontId="1"/>
  </si>
  <si>
    <r>
      <t xml:space="preserve">モンベルクラブ会員さまへの特典
</t>
    </r>
    <r>
      <rPr>
        <sz val="10"/>
        <color rgb="FFFF0000"/>
        <rFont val="ＭＳ Ｐゴシック"/>
        <family val="3"/>
        <charset val="128"/>
      </rPr>
      <t>全国の会員様がいつでも何度でもご利用いただける特典をご提供ください。
＜ご遠慮いただいている特典＞
・姉妹店やチェーン店での特典
・常にどなたにも提供しているオープン特典
・独自のポイントカード、他店の割引券など</t>
    </r>
    <rPh sb="7" eb="9">
      <t>カイイン</t>
    </rPh>
    <rPh sb="13" eb="15">
      <t>トクテン</t>
    </rPh>
    <rPh sb="16" eb="18">
      <t>ゼンコク</t>
    </rPh>
    <rPh sb="19" eb="21">
      <t>カイイン</t>
    </rPh>
    <rPh sb="21" eb="22">
      <t>サマ</t>
    </rPh>
    <rPh sb="27" eb="29">
      <t>ナンド</t>
    </rPh>
    <rPh sb="32" eb="34">
      <t>リヨウ</t>
    </rPh>
    <rPh sb="39" eb="41">
      <t>トクテン</t>
    </rPh>
    <rPh sb="43" eb="45">
      <t>テイキョウ</t>
    </rPh>
    <rPh sb="53" eb="55">
      <t>エンリョ</t>
    </rPh>
    <rPh sb="62" eb="64">
      <t>トクテン</t>
    </rPh>
    <rPh sb="67" eb="70">
      <t>シマイテン</t>
    </rPh>
    <rPh sb="75" eb="76">
      <t>ミセ</t>
    </rPh>
    <rPh sb="78" eb="80">
      <t>トクテン</t>
    </rPh>
    <rPh sb="82" eb="83">
      <t>ツネ</t>
    </rPh>
    <rPh sb="89" eb="91">
      <t>テイキョウ</t>
    </rPh>
    <rPh sb="99" eb="101">
      <t>トクテン</t>
    </rPh>
    <rPh sb="103" eb="105">
      <t>ドクジ</t>
    </rPh>
    <rPh sb="114" eb="116">
      <t>タテン</t>
    </rPh>
    <rPh sb="117" eb="119">
      <t>ワリビキ</t>
    </rPh>
    <rPh sb="119" eb="120">
      <t>ケン</t>
    </rPh>
    <phoneticPr fontId="1"/>
  </si>
  <si>
    <t>アクティビティ①</t>
    <phoneticPr fontId="1"/>
  </si>
  <si>
    <t>アクティビティ②</t>
    <phoneticPr fontId="1"/>
  </si>
  <si>
    <t>【アクティビティ】</t>
    <phoneticPr fontId="1"/>
  </si>
  <si>
    <t>【分類】</t>
    <rPh sb="1" eb="3">
      <t>ブンルイ</t>
    </rPh>
    <phoneticPr fontId="1"/>
  </si>
  <si>
    <t>フレンドショップ名</t>
  </si>
  <si>
    <t>フレンドショップ名</t>
    <phoneticPr fontId="1"/>
  </si>
  <si>
    <t>担当者メールアドレス</t>
  </si>
  <si>
    <t>担当者メールアドレス</t>
    <phoneticPr fontId="1"/>
  </si>
  <si>
    <t>担当者名</t>
  </si>
  <si>
    <t>担当者名</t>
    <phoneticPr fontId="1"/>
  </si>
  <si>
    <t>■会員証の有効期限確認システムについて
　 モンベルクラブ・メンバーズカードのおもて面には有効期限の記載がありません。
　 すべて有効期限内の会員さまとしてご対応をお願いいたします。デジタル会員証にはこれまで通り有効期限が表記されます。</t>
    <rPh sb="3" eb="4">
      <t>ショウ</t>
    </rPh>
    <phoneticPr fontId="1"/>
  </si>
  <si>
    <r>
      <t>システムの利用は</t>
    </r>
    <r>
      <rPr>
        <b/>
        <sz val="16"/>
        <color rgb="FFFF0000"/>
        <rFont val="ＭＳ Ｐゴシック"/>
        <family val="3"/>
        <charset val="128"/>
      </rPr>
      <t>任意</t>
    </r>
    <r>
      <rPr>
        <b/>
        <sz val="11"/>
        <rFont val="ＭＳ Ｐゴシック"/>
        <family val="3"/>
      </rPr>
      <t>です。有効期限の確認を必要とされる場合は、以下の情報をご記入ください。
ID登録完了後、ID情報と操作マニュアルをメール送付いたします。</t>
    </r>
    <rPh sb="5" eb="7">
      <t>リヨウ</t>
    </rPh>
    <rPh sb="8" eb="10">
      <t>ニンイ</t>
    </rPh>
    <rPh sb="13" eb="15">
      <t>ユウコウ</t>
    </rPh>
    <rPh sb="15" eb="17">
      <t>キゲン</t>
    </rPh>
    <rPh sb="18" eb="20">
      <t>カクニン</t>
    </rPh>
    <rPh sb="21" eb="23">
      <t>ヒツヨウ</t>
    </rPh>
    <rPh sb="27" eb="29">
      <t>バアイ</t>
    </rPh>
    <rPh sb="31" eb="33">
      <t>イカ</t>
    </rPh>
    <rPh sb="34" eb="36">
      <t>ジョウホウ</t>
    </rPh>
    <rPh sb="38" eb="40">
      <t>キニュウ</t>
    </rPh>
    <rPh sb="49" eb="51">
      <t>ソウサ</t>
    </rPh>
    <rPh sb="57" eb="59">
      <t>ジョウホウ</t>
    </rPh>
    <phoneticPr fontId="1"/>
  </si>
  <si>
    <t>会員証の有効期限確認システム</t>
    <phoneticPr fontId="1"/>
  </si>
  <si>
    <r>
      <t>　　会員さまのみ
　　</t>
    </r>
    <r>
      <rPr>
        <u/>
        <sz val="11"/>
        <color theme="1"/>
        <rFont val="ＭＳ Ｐゴシック"/>
        <family val="3"/>
        <charset val="128"/>
      </rPr>
      <t>　　</t>
    </r>
    <r>
      <rPr>
        <sz val="11"/>
        <color theme="1"/>
        <rFont val="ＭＳ Ｐゴシック"/>
        <family val="3"/>
        <charset val="128"/>
      </rPr>
      <t xml:space="preserve">名さままでOK  </t>
    </r>
    <r>
      <rPr>
        <b/>
        <sz val="11"/>
        <rFont val="ＭＳ Ｐゴシック"/>
        <family val="3"/>
        <charset val="128"/>
      </rPr>
      <t xml:space="preserve">※会員さまを含む、特典適用可能人数の数字をご記入ください
</t>
    </r>
    <r>
      <rPr>
        <b/>
        <sz val="11"/>
        <color rgb="FFFF0000"/>
        <rFont val="ＭＳ Ｐゴシック"/>
        <family val="3"/>
        <charset val="128"/>
      </rPr>
      <t>　　　　　　　　　　　　</t>
    </r>
    <r>
      <rPr>
        <b/>
        <sz val="11"/>
        <color rgb="FF0000FF"/>
        <rFont val="ＭＳ Ｐゴシック"/>
        <family val="3"/>
        <charset val="128"/>
      </rPr>
      <t>　(例：4名さままでOKの場合→会員1名＋非会員3名が該当)</t>
    </r>
    <r>
      <rPr>
        <b/>
        <sz val="11"/>
        <color rgb="FFFF0000"/>
        <rFont val="ＭＳ Ｐゴシック"/>
        <family val="3"/>
        <charset val="128"/>
      </rPr>
      <t xml:space="preserve">
</t>
    </r>
    <r>
      <rPr>
        <sz val="11"/>
        <color theme="1"/>
        <rFont val="ＭＳ Ｐゴシック"/>
        <family val="3"/>
        <charset val="128"/>
      </rPr>
      <t xml:space="preserve">
　　1グループまでOK </t>
    </r>
    <r>
      <rPr>
        <b/>
        <sz val="11"/>
        <color rgb="FF0000FF"/>
        <rFont val="ＭＳ Ｐゴシック"/>
        <family val="3"/>
        <charset val="128"/>
      </rPr>
      <t xml:space="preserve"> (例：会員1名＋非会員すべてが該当)</t>
    </r>
    <r>
      <rPr>
        <b/>
        <sz val="11"/>
        <color rgb="FFFF0000"/>
        <rFont val="ＭＳ Ｐゴシック"/>
        <family val="3"/>
        <charset val="128"/>
      </rPr>
      <t xml:space="preserve">
</t>
    </r>
    <r>
      <rPr>
        <sz val="11"/>
        <color theme="1"/>
        <rFont val="ＭＳ Ｐゴシック"/>
        <family val="3"/>
        <charset val="128"/>
      </rPr>
      <t xml:space="preserve">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6" eb="67">
      <t>レイ</t>
    </rPh>
    <rPh sb="129" eb="133">
      <t>トッキジコウ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</si>
</sst>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游ゴシック"/>
      <family val="3"/>
      <scheme val="minor"/>
    </font>
    <font>
      <sz val="6"/>
      <name val="游ゴシック"/>
      <family val="3"/>
    </font>
    <font>
      <b/>
      <sz val="11"/>
      <color theme="1"/>
      <name val="游ゴシック"/>
      <family val="3"/>
      <scheme val="minor"/>
    </font>
    <font>
      <sz val="11"/>
      <color theme="0" tint="-0.34998626667073579"/>
      <name val="游ゴシック"/>
      <family val="3"/>
      <scheme val="minor"/>
    </font>
    <font>
      <b/>
      <sz val="14"/>
      <color theme="1"/>
      <name val="ＭＳ Ｐゴシック"/>
      <family val="3"/>
    </font>
    <font>
      <sz val="11"/>
      <color theme="1"/>
      <name val="ＭＳ Ｐゴシック"/>
      <family val="3"/>
    </font>
    <font>
      <b/>
      <sz val="12"/>
      <color theme="1"/>
      <name val="ＭＳ Ｐゴシック"/>
      <family val="3"/>
    </font>
    <font>
      <b/>
      <sz val="11"/>
      <color theme="1"/>
      <name val="ＭＳ Ｐゴシック"/>
      <family val="3"/>
    </font>
    <font>
      <b/>
      <sz val="11"/>
      <name val="ＭＳ Ｐゴシック"/>
      <family val="3"/>
    </font>
    <font>
      <b/>
      <sz val="10.5"/>
      <color theme="1"/>
      <name val="ＭＳ Ｐゴシック"/>
      <family val="3"/>
    </font>
    <font>
      <sz val="10"/>
      <color theme="1"/>
      <name val="ＭＳ 明朝"/>
      <family val="1"/>
    </font>
    <font>
      <u/>
      <sz val="11"/>
      <color theme="10"/>
      <name val="游ゴシック"/>
      <family val="3"/>
      <scheme val="minor"/>
    </font>
    <font>
      <sz val="10"/>
      <color theme="1"/>
      <name val="ＭＳ Ｐゴシック"/>
      <family val="3"/>
    </font>
    <font>
      <sz val="11"/>
      <name val="游ゴシック"/>
      <family val="3"/>
      <scheme val="minor"/>
    </font>
    <font>
      <sz val="14"/>
      <color theme="1"/>
      <name val="游ゴシック"/>
      <family val="2"/>
      <scheme val="minor"/>
    </font>
    <font>
      <sz val="11"/>
      <name val="ＭＳ Ｐゴシック"/>
      <family val="3"/>
    </font>
    <font>
      <sz val="10"/>
      <name val="ＭＳ 明朝"/>
      <family val="1"/>
    </font>
    <font>
      <sz val="12"/>
      <name val="ＭＳ 明朝"/>
      <family val="1"/>
    </font>
    <font>
      <u/>
      <sz val="11"/>
      <name val="游ゴシック"/>
      <family val="2"/>
      <scheme val="minor"/>
    </font>
    <font>
      <sz val="11"/>
      <color indexed="8"/>
      <name val="ＭＳ Ｐゴシック"/>
      <family val="3"/>
    </font>
    <font>
      <sz val="12"/>
      <color theme="1"/>
      <name val="ＭＳ Ｐゴシック"/>
      <family val="3"/>
    </font>
    <font>
      <sz val="14"/>
      <color theme="1"/>
      <name val="ＭＳ Ｐゴシック"/>
      <family val="3"/>
    </font>
    <font>
      <sz val="12"/>
      <color theme="1"/>
      <name val="游ゴシック"/>
      <family val="2"/>
      <scheme val="minor"/>
    </font>
    <font>
      <b/>
      <sz val="48"/>
      <color theme="1"/>
      <name val="ＭＳ Ｐゴシック"/>
      <family val="3"/>
    </font>
    <font>
      <sz val="10.5"/>
      <color theme="1"/>
      <name val="ＭＳ Ｐゴシック"/>
      <family val="3"/>
    </font>
    <font>
      <b/>
      <sz val="11"/>
      <color theme="0" tint="-0.34998626667073579"/>
      <name val="游ゴシック"/>
      <family val="3"/>
      <scheme val="minor"/>
    </font>
    <font>
      <b/>
      <sz val="11"/>
      <color rgb="FFFF0000"/>
      <name val="ＭＳ Ｐゴシック"/>
      <family val="3"/>
    </font>
    <font>
      <b/>
      <sz val="12.1"/>
      <color rgb="FF333333"/>
      <name val="ＭＳ Ｐゴシック"/>
      <family val="3"/>
    </font>
    <font>
      <sz val="11"/>
      <color rgb="FF0070C0"/>
      <name val="ＭＳ Ｐゴシック"/>
      <family val="3"/>
    </font>
    <font>
      <sz val="12"/>
      <color rgb="FFFF0000"/>
      <name val="ＭＳ Ｐゴシック"/>
      <family val="3"/>
    </font>
    <font>
      <sz val="14"/>
      <color rgb="FFFF0000"/>
      <name val="游ゴシック"/>
      <family val="2"/>
      <scheme val="minor"/>
    </font>
    <font>
      <sz val="16"/>
      <color theme="1"/>
      <name val="ＭＳ Ｐゴシック"/>
      <family val="3"/>
    </font>
    <font>
      <sz val="11"/>
      <color rgb="FFFF0000"/>
      <name val="ＭＳ Ｐゴシック"/>
      <family val="3"/>
    </font>
    <font>
      <sz val="12"/>
      <name val="ＭＳ Ｐゴシック"/>
      <family val="3"/>
    </font>
    <font>
      <sz val="11"/>
      <color theme="0"/>
      <name val="ＭＳ Ｐゴシック"/>
      <family val="3"/>
    </font>
    <font>
      <sz val="4"/>
      <color theme="0"/>
      <name val="游ゴシック"/>
      <family val="3"/>
      <scheme val="minor"/>
    </font>
    <font>
      <sz val="4"/>
      <color rgb="FFFF0000"/>
      <name val="游ゴシック"/>
      <family val="3"/>
      <scheme val="minor"/>
    </font>
    <font>
      <sz val="10"/>
      <name val="ＭＳ Ｐゴシック"/>
      <family val="3"/>
    </font>
    <font>
      <b/>
      <sz val="16"/>
      <color rgb="FFFF0000"/>
      <name val="ＭＳ Ｐゴシック"/>
      <family val="3"/>
    </font>
    <font>
      <b/>
      <sz val="10.5"/>
      <color theme="1"/>
      <name val="ＭＳ Ｐゴシック"/>
      <family val="3"/>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0"/>
      <color theme="1"/>
      <name val="ＭＳ Ｐゴシック"/>
      <family val="3"/>
      <charset val="128"/>
    </font>
    <font>
      <b/>
      <u/>
      <sz val="11"/>
      <color rgb="FFFF0000"/>
      <name val="ＭＳ Ｐゴシック"/>
      <family val="3"/>
      <charset val="128"/>
    </font>
    <font>
      <sz val="11"/>
      <name val="ＭＳ Ｐゴシック"/>
      <family val="3"/>
      <charset val="128"/>
    </font>
    <font>
      <sz val="9"/>
      <color rgb="FF000000"/>
      <name val="Meiryo UI"/>
      <family val="3"/>
      <charset val="128"/>
    </font>
    <font>
      <b/>
      <sz val="9"/>
      <color indexed="81"/>
      <name val="MS P ゴシック"/>
      <family val="3"/>
      <charset val="128"/>
    </font>
    <font>
      <sz val="9"/>
      <color indexed="81"/>
      <name val="MS P ゴシック"/>
      <family val="3"/>
      <charset val="128"/>
    </font>
    <font>
      <sz val="11"/>
      <color theme="0" tint="-0.249977111117893"/>
      <name val="游ゴシック"/>
      <family val="3"/>
      <scheme val="minor"/>
    </font>
    <font>
      <sz val="11"/>
      <color theme="0" tint="-0.249977111117893"/>
      <name val="游ゴシック"/>
      <family val="3"/>
      <charset val="128"/>
      <scheme val="minor"/>
    </font>
    <font>
      <b/>
      <sz val="12"/>
      <color theme="1"/>
      <name val="游ゴシック"/>
      <family val="3"/>
      <scheme val="minor"/>
    </font>
    <font>
      <b/>
      <sz val="12"/>
      <color theme="1"/>
      <name val="游ゴシック"/>
      <family val="3"/>
      <charset val="128"/>
      <scheme val="minor"/>
    </font>
    <font>
      <b/>
      <sz val="11"/>
      <color theme="1"/>
      <name val="游ゴシック"/>
      <family val="3"/>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
      <b/>
      <sz val="11"/>
      <color rgb="FFFF0000"/>
      <name val="ＭＳ Ｐゴシック"/>
      <family val="3"/>
      <charset val="128"/>
    </font>
    <font>
      <b/>
      <sz val="11"/>
      <name val="ＭＳ Ｐゴシック"/>
      <family val="3"/>
      <charset val="128"/>
    </font>
    <font>
      <b/>
      <sz val="11"/>
      <color rgb="FF0000FF"/>
      <name val="ＭＳ Ｐゴシック"/>
      <family val="3"/>
      <charset val="128"/>
    </font>
    <font>
      <sz val="10"/>
      <color rgb="FFFF0000"/>
      <name val="ＭＳ Ｐゴシック"/>
      <family val="3"/>
      <charset val="128"/>
    </font>
    <font>
      <b/>
      <sz val="16"/>
      <color rgb="FFFF0000"/>
      <name val="ＭＳ Ｐゴシック"/>
      <family val="3"/>
      <charset val="128"/>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82">
    <border>
      <left/>
      <right/>
      <top/>
      <bottom/>
      <diagonal/>
    </border>
    <border>
      <left/>
      <right style="thick">
        <color auto="1"/>
      </right>
      <top/>
      <bottom/>
      <diagonal/>
    </border>
    <border>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right/>
      <top style="thick">
        <color auto="1"/>
      </top>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diagonal/>
    </border>
    <border>
      <left/>
      <right style="thin">
        <color auto="1"/>
      </right>
      <top style="thick">
        <color auto="1"/>
      </top>
      <bottom/>
      <diagonal/>
    </border>
    <border>
      <left style="thick">
        <color auto="1"/>
      </left>
      <right style="thin">
        <color auto="1"/>
      </right>
      <top/>
      <bottom/>
      <diagonal/>
    </border>
    <border>
      <left/>
      <right/>
      <top/>
      <bottom style="thick">
        <color auto="1"/>
      </bottom>
      <diagonal/>
    </border>
    <border>
      <left/>
      <right style="thick">
        <color auto="1"/>
      </right>
      <top/>
      <bottom style="thin">
        <color auto="1"/>
      </bottom>
      <diagonal/>
    </border>
    <border>
      <left style="thick">
        <color auto="1"/>
      </left>
      <right style="thick">
        <color auto="1"/>
      </right>
      <top/>
      <bottom/>
      <diagonal/>
    </border>
    <border>
      <left style="thin">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style="thick">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55">
    <xf numFmtId="0" fontId="0" fillId="0" borderId="0" xfId="0">
      <alignment vertical="center"/>
    </xf>
    <xf numFmtId="0" fontId="0" fillId="0" borderId="0" xfId="0" applyAlignment="1">
      <alignment horizontal="right" vertical="center"/>
    </xf>
    <xf numFmtId="0" fontId="0" fillId="0" borderId="0" xfId="0" applyAlignment="1">
      <alignment horizontal="left" vertical="top"/>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2" xfId="0" applyBorder="1" applyAlignment="1">
      <alignment horizontal="right" vertical="center"/>
    </xf>
    <xf numFmtId="0" fontId="5" fillId="0" borderId="0" xfId="0" applyFont="1" applyAlignment="1">
      <alignment horizontal="left" vertical="center" wrapText="1"/>
    </xf>
    <xf numFmtId="0" fontId="4" fillId="3" borderId="0" xfId="0" applyFont="1" applyFill="1">
      <alignment vertical="center"/>
    </xf>
    <xf numFmtId="0" fontId="6" fillId="4" borderId="0" xfId="0" applyFont="1" applyFill="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0" borderId="4" xfId="0" applyFont="1" applyBorder="1">
      <alignment vertical="center"/>
    </xf>
    <xf numFmtId="0" fontId="6" fillId="4" borderId="5"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6" xfId="0" applyBorder="1">
      <alignment vertical="center"/>
    </xf>
    <xf numFmtId="0" fontId="6" fillId="4" borderId="0" xfId="0" applyFont="1" applyFill="1">
      <alignment vertical="center"/>
    </xf>
    <xf numFmtId="0" fontId="7" fillId="0" borderId="0" xfId="0" applyFont="1">
      <alignment vertical="center"/>
    </xf>
    <xf numFmtId="0" fontId="7" fillId="5" borderId="7" xfId="0" applyFont="1" applyFill="1" applyBorder="1">
      <alignment vertical="center"/>
    </xf>
    <xf numFmtId="0" fontId="7" fillId="5" borderId="6" xfId="0" applyFont="1" applyFill="1" applyBorder="1" applyAlignment="1">
      <alignment horizontal="left" vertical="center"/>
    </xf>
    <xf numFmtId="0" fontId="5" fillId="0" borderId="19" xfId="0" applyFont="1" applyBorder="1">
      <alignment vertical="center"/>
    </xf>
    <xf numFmtId="0" fontId="6" fillId="4" borderId="4" xfId="0" applyFont="1" applyFill="1" applyBorder="1">
      <alignment vertical="center"/>
    </xf>
    <xf numFmtId="0" fontId="5" fillId="3" borderId="0" xfId="0" applyFont="1" applyFill="1" applyAlignment="1">
      <alignment horizontal="left" vertical="top"/>
    </xf>
    <xf numFmtId="14" fontId="5" fillId="0" borderId="21" xfId="0" applyNumberFormat="1" applyFont="1" applyBorder="1" applyAlignment="1">
      <alignment horizontal="left" vertical="top"/>
    </xf>
    <xf numFmtId="14" fontId="5" fillId="0" borderId="22" xfId="0" applyNumberFormat="1" applyFont="1" applyBorder="1" applyAlignment="1">
      <alignment horizontal="left" vertical="top"/>
    </xf>
    <xf numFmtId="0" fontId="10" fillId="0" borderId="2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2" xfId="0" applyNumberFormat="1" applyFont="1" applyBorder="1" applyAlignment="1">
      <alignment horizontal="center" vertical="center" wrapText="1"/>
    </xf>
    <xf numFmtId="49" fontId="5" fillId="0" borderId="22" xfId="0" applyNumberFormat="1" applyFont="1" applyBorder="1" applyAlignment="1">
      <alignment horizontal="left" vertical="top"/>
    </xf>
    <xf numFmtId="49" fontId="11" fillId="0" borderId="22" xfId="1" applyNumberFormat="1" applyFill="1" applyBorder="1" applyAlignment="1">
      <alignment horizontal="left" vertical="top" wrapText="1"/>
    </xf>
    <xf numFmtId="49" fontId="12"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5" fillId="0" borderId="0" xfId="0" applyNumberFormat="1" applyFont="1" applyAlignment="1">
      <alignment horizontal="left" vertical="top"/>
    </xf>
    <xf numFmtId="0" fontId="6" fillId="4" borderId="24" xfId="0" applyFont="1" applyFill="1" applyBorder="1" applyAlignment="1">
      <alignment vertical="center" wrapText="1"/>
    </xf>
    <xf numFmtId="0" fontId="5" fillId="0" borderId="25" xfId="0" applyFont="1" applyBorder="1">
      <alignment vertical="center"/>
    </xf>
    <xf numFmtId="0" fontId="5" fillId="0" borderId="22" xfId="0" applyFont="1" applyBorder="1" applyAlignment="1">
      <alignment horizontal="left" vertical="center" wrapText="1"/>
    </xf>
    <xf numFmtId="49" fontId="11" fillId="0" borderId="23" xfId="1" applyNumberFormat="1" applyBorder="1" applyAlignment="1">
      <alignment vertical="top" wrapText="1"/>
    </xf>
    <xf numFmtId="49" fontId="5" fillId="0" borderId="0" xfId="0" applyNumberFormat="1" applyFont="1" applyAlignment="1">
      <alignment vertical="top" wrapText="1"/>
    </xf>
    <xf numFmtId="49" fontId="6" fillId="4" borderId="18" xfId="0" applyNumberFormat="1" applyFont="1" applyFill="1" applyBorder="1" applyAlignment="1">
      <alignment vertical="center" wrapText="1"/>
    </xf>
    <xf numFmtId="0" fontId="6" fillId="4" borderId="26" xfId="0" applyFont="1" applyFill="1" applyBorder="1" applyAlignment="1">
      <alignment vertical="center" wrapText="1"/>
    </xf>
    <xf numFmtId="0" fontId="0" fillId="0" borderId="27" xfId="1" applyFont="1" applyFill="1" applyBorder="1" applyAlignment="1">
      <alignment vertical="center" wrapText="1"/>
    </xf>
    <xf numFmtId="0" fontId="11" fillId="0" borderId="17" xfId="1" applyFill="1" applyBorder="1" applyAlignment="1">
      <alignment vertical="center" wrapText="1"/>
    </xf>
    <xf numFmtId="0" fontId="0" fillId="0" borderId="7" xfId="1" applyFont="1" applyFill="1" applyBorder="1" applyAlignment="1">
      <alignment vertical="center" wrapText="1"/>
    </xf>
    <xf numFmtId="49" fontId="11" fillId="0" borderId="7" xfId="1" applyNumberFormat="1" applyFill="1" applyBorder="1" applyAlignment="1">
      <alignment vertical="top" wrapText="1"/>
    </xf>
    <xf numFmtId="0" fontId="11" fillId="0" borderId="7" xfId="1" applyFill="1" applyBorder="1" applyAlignment="1">
      <alignment vertical="center" wrapText="1"/>
    </xf>
    <xf numFmtId="0" fontId="0" fillId="0" borderId="17" xfId="1" applyFont="1" applyFill="1" applyBorder="1" applyAlignment="1">
      <alignment vertical="center" wrapText="1"/>
    </xf>
    <xf numFmtId="49" fontId="13" fillId="0" borderId="28" xfId="1" applyNumberFormat="1" applyFont="1" applyFill="1" applyBorder="1" applyAlignment="1">
      <alignment vertical="center" wrapText="1"/>
    </xf>
    <xf numFmtId="0" fontId="14" fillId="0" borderId="16" xfId="0" applyFont="1" applyBorder="1" applyAlignment="1">
      <alignment horizontal="left" vertical="top"/>
    </xf>
    <xf numFmtId="0" fontId="5" fillId="0" borderId="21" xfId="0" applyFont="1" applyBorder="1">
      <alignment vertical="center"/>
    </xf>
    <xf numFmtId="0" fontId="5" fillId="0" borderId="2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Alignment="1">
      <alignment horizontal="left" vertical="top"/>
    </xf>
    <xf numFmtId="14" fontId="15" fillId="0" borderId="21" xfId="0" applyNumberFormat="1" applyFont="1" applyBorder="1">
      <alignment vertical="center"/>
    </xf>
    <xf numFmtId="0" fontId="16" fillId="0" borderId="22" xfId="0" applyFont="1" applyBorder="1">
      <alignment vertical="center"/>
    </xf>
    <xf numFmtId="0" fontId="17" fillId="0" borderId="22" xfId="0" applyFont="1" applyBorder="1">
      <alignment vertical="center"/>
    </xf>
    <xf numFmtId="0" fontId="18" fillId="0" borderId="22" xfId="1" applyFont="1" applyBorder="1" applyAlignment="1">
      <alignment vertical="center"/>
    </xf>
    <xf numFmtId="0" fontId="18" fillId="0" borderId="23" xfId="1" applyFont="1" applyBorder="1" applyAlignment="1">
      <alignment vertical="center"/>
    </xf>
    <xf numFmtId="0" fontId="5" fillId="0" borderId="25" xfId="0" applyFont="1"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xf>
    <xf numFmtId="0" fontId="19" fillId="0" borderId="21" xfId="0" applyFont="1" applyBorder="1" applyAlignment="1">
      <alignment vertical="center" wrapText="1"/>
    </xf>
    <xf numFmtId="0" fontId="5" fillId="0" borderId="32" xfId="0" applyFont="1" applyBorder="1">
      <alignment vertical="center"/>
    </xf>
    <xf numFmtId="0" fontId="5" fillId="0" borderId="33"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9"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center" vertical="center"/>
    </xf>
    <xf numFmtId="0" fontId="0" fillId="0" borderId="2" xfId="0" applyBorder="1">
      <alignment vertical="center"/>
    </xf>
    <xf numFmtId="0" fontId="0" fillId="0" borderId="1" xfId="0" applyBorder="1">
      <alignment vertical="center"/>
    </xf>
    <xf numFmtId="0" fontId="23" fillId="6" borderId="0" xfId="0" applyFont="1" applyFill="1" applyAlignment="1">
      <alignment horizontal="left"/>
    </xf>
    <xf numFmtId="0" fontId="23" fillId="6" borderId="0" xfId="0" applyFont="1" applyFill="1">
      <alignment vertical="center"/>
    </xf>
    <xf numFmtId="0" fontId="7" fillId="6" borderId="7" xfId="0" applyFont="1" applyFill="1" applyBorder="1">
      <alignment vertical="center"/>
    </xf>
    <xf numFmtId="0" fontId="7" fillId="6" borderId="7" xfId="0" applyFont="1" applyFill="1" applyBorder="1" applyAlignment="1">
      <alignment vertical="center" wrapText="1"/>
    </xf>
    <xf numFmtId="0" fontId="7" fillId="6" borderId="6"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7"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34" xfId="0" applyFont="1" applyFill="1" applyBorder="1" applyAlignment="1">
      <alignment vertical="center" wrapText="1"/>
    </xf>
    <xf numFmtId="0" fontId="8" fillId="0" borderId="8" xfId="0" applyFont="1" applyBorder="1">
      <alignment vertical="center"/>
    </xf>
    <xf numFmtId="0" fontId="7" fillId="6" borderId="5" xfId="0" applyFont="1" applyFill="1" applyBorder="1" applyAlignment="1">
      <alignment vertical="center" wrapText="1"/>
    </xf>
    <xf numFmtId="0" fontId="7" fillId="6" borderId="6"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6" fillId="4" borderId="37" xfId="0" applyFont="1" applyFill="1" applyBorder="1" applyAlignment="1">
      <alignment horizontal="center" vertical="center"/>
    </xf>
    <xf numFmtId="14" fontId="5" fillId="6" borderId="38" xfId="0" applyNumberFormat="1" applyFont="1" applyFill="1" applyBorder="1" applyAlignment="1">
      <alignment horizontal="left" vertical="top"/>
    </xf>
    <xf numFmtId="14" fontId="5" fillId="7" borderId="38" xfId="0" applyNumberFormat="1" applyFont="1" applyFill="1" applyBorder="1" applyAlignment="1">
      <alignment horizontal="left" vertical="top"/>
    </xf>
    <xf numFmtId="0" fontId="10" fillId="6" borderId="32" xfId="0" applyFont="1" applyFill="1" applyBorder="1">
      <alignment vertical="center"/>
    </xf>
    <xf numFmtId="0" fontId="10" fillId="6" borderId="1" xfId="0" applyFont="1" applyFill="1" applyBorder="1">
      <alignment vertical="center"/>
    </xf>
    <xf numFmtId="49" fontId="5" fillId="6" borderId="32" xfId="0" applyNumberFormat="1" applyFont="1" applyFill="1" applyBorder="1" applyAlignment="1">
      <alignment horizontal="left" vertical="top" wrapText="1"/>
    </xf>
    <xf numFmtId="49" fontId="7" fillId="6" borderId="22" xfId="0" applyNumberFormat="1" applyFont="1" applyFill="1" applyBorder="1" applyAlignment="1">
      <alignment horizontal="left" vertical="center" wrapText="1"/>
    </xf>
    <xf numFmtId="49" fontId="5" fillId="6" borderId="32" xfId="0" applyNumberFormat="1" applyFont="1" applyFill="1" applyBorder="1" applyAlignment="1">
      <alignment horizontal="left" vertical="top"/>
    </xf>
    <xf numFmtId="49" fontId="12" fillId="6" borderId="32" xfId="0" applyNumberFormat="1" applyFont="1" applyFill="1" applyBorder="1" applyAlignment="1">
      <alignment horizontal="left" vertical="top" wrapText="1"/>
    </xf>
    <xf numFmtId="49" fontId="5" fillId="6" borderId="22" xfId="0" applyNumberFormat="1" applyFont="1" applyFill="1" applyBorder="1" applyAlignment="1">
      <alignment horizontal="left" vertical="top" wrapText="1"/>
    </xf>
    <xf numFmtId="49" fontId="5" fillId="6" borderId="30" xfId="0" applyNumberFormat="1" applyFont="1" applyFill="1" applyBorder="1" applyAlignment="1">
      <alignment horizontal="left" vertical="top" wrapText="1"/>
    </xf>
    <xf numFmtId="1" fontId="5" fillId="0" borderId="0" xfId="0" applyNumberFormat="1" applyFont="1" applyAlignment="1">
      <alignment horizontal="left" vertical="top"/>
    </xf>
    <xf numFmtId="0" fontId="5" fillId="6" borderId="19" xfId="0" applyFont="1" applyFill="1" applyBorder="1">
      <alignment vertical="center"/>
    </xf>
    <xf numFmtId="0" fontId="5" fillId="6" borderId="21" xfId="0" applyFont="1" applyFill="1" applyBorder="1">
      <alignment vertical="center"/>
    </xf>
    <xf numFmtId="0" fontId="5" fillId="6" borderId="39" xfId="0" applyFont="1" applyFill="1" applyBorder="1" applyAlignment="1">
      <alignment horizontal="left" vertical="center" wrapText="1"/>
    </xf>
    <xf numFmtId="49" fontId="11" fillId="6" borderId="23" xfId="1" applyNumberFormat="1" applyFill="1" applyBorder="1" applyAlignment="1">
      <alignment vertical="top" wrapText="1"/>
    </xf>
    <xf numFmtId="49" fontId="15" fillId="6" borderId="12" xfId="1" applyNumberFormat="1" applyFont="1" applyFill="1" applyBorder="1" applyAlignment="1">
      <alignment horizontal="left" vertical="center" wrapText="1"/>
    </xf>
    <xf numFmtId="0" fontId="24" fillId="6" borderId="2" xfId="0" applyFont="1" applyFill="1" applyBorder="1" applyAlignment="1">
      <alignment vertical="center" wrapText="1"/>
    </xf>
    <xf numFmtId="0" fontId="0" fillId="6" borderId="27" xfId="1" applyFont="1" applyFill="1" applyBorder="1" applyAlignment="1">
      <alignment vertical="center" wrapText="1"/>
    </xf>
    <xf numFmtId="49" fontId="11" fillId="6" borderId="7" xfId="1" applyNumberFormat="1" applyFill="1" applyBorder="1" applyAlignment="1">
      <alignment vertical="top" wrapText="1"/>
    </xf>
    <xf numFmtId="0" fontId="0" fillId="6" borderId="7" xfId="1" applyFont="1" applyFill="1" applyBorder="1" applyAlignment="1">
      <alignment vertical="center" wrapText="1"/>
    </xf>
    <xf numFmtId="0" fontId="0" fillId="6" borderId="17" xfId="1" applyFont="1" applyFill="1" applyBorder="1" applyAlignment="1">
      <alignment vertical="center" wrapText="1"/>
    </xf>
    <xf numFmtId="49" fontId="11" fillId="6" borderId="28" xfId="1" applyNumberFormat="1" applyFill="1" applyBorder="1" applyAlignment="1">
      <alignment vertical="top" wrapText="1"/>
    </xf>
    <xf numFmtId="0" fontId="0" fillId="0" borderId="40" xfId="0" applyBorder="1">
      <alignment vertical="center"/>
    </xf>
    <xf numFmtId="0" fontId="25" fillId="0" borderId="0" xfId="0" applyFont="1" applyAlignment="1">
      <alignment horizontal="left" vertical="center" wrapText="1"/>
    </xf>
    <xf numFmtId="0" fontId="0" fillId="0" borderId="0" xfId="0" applyAlignment="1">
      <alignment vertical="center" wrapText="1"/>
    </xf>
    <xf numFmtId="0" fontId="7" fillId="0" borderId="2" xfId="0" applyFont="1" applyBorder="1" applyAlignment="1">
      <alignment horizontal="left" vertical="center" wrapText="1"/>
    </xf>
    <xf numFmtId="49" fontId="5" fillId="0" borderId="41" xfId="0" applyNumberFormat="1" applyFont="1" applyBorder="1" applyAlignment="1">
      <alignment horizontal="left" vertical="top" wrapText="1"/>
    </xf>
    <xf numFmtId="0" fontId="9" fillId="0" borderId="41" xfId="0" applyFont="1" applyBorder="1" applyAlignment="1">
      <alignment horizontal="left" vertical="center" wrapText="1"/>
    </xf>
    <xf numFmtId="0" fontId="7" fillId="0" borderId="41" xfId="0" applyFont="1" applyBorder="1" applyAlignment="1">
      <alignment horizontal="center" vertical="center" wrapText="1"/>
    </xf>
    <xf numFmtId="49" fontId="5" fillId="0" borderId="41" xfId="0" applyNumberFormat="1" applyFont="1" applyBorder="1" applyAlignment="1">
      <alignment horizontal="center" vertical="top"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top" wrapText="1"/>
    </xf>
    <xf numFmtId="0" fontId="7" fillId="3" borderId="0" xfId="0" applyFont="1" applyFill="1">
      <alignment vertical="center"/>
    </xf>
    <xf numFmtId="0" fontId="7" fillId="4" borderId="0" xfId="0" applyFont="1" applyFill="1">
      <alignment vertical="center"/>
    </xf>
    <xf numFmtId="0" fontId="7" fillId="0" borderId="3" xfId="0" applyFont="1" applyBorder="1">
      <alignment vertical="center"/>
    </xf>
    <xf numFmtId="0" fontId="7" fillId="0" borderId="42" xfId="0" applyFont="1" applyBorder="1" applyAlignment="1">
      <alignment vertical="center" wrapText="1"/>
    </xf>
    <xf numFmtId="0" fontId="7" fillId="0" borderId="43" xfId="0" applyFont="1" applyBorder="1" applyAlignment="1">
      <alignment horizontal="right" vertical="center"/>
    </xf>
    <xf numFmtId="0" fontId="7" fillId="0" borderId="40" xfId="0" applyFont="1" applyBorder="1" applyAlignment="1">
      <alignment horizontal="right" vertical="center"/>
    </xf>
    <xf numFmtId="0" fontId="7" fillId="0" borderId="45" xfId="0" applyFont="1" applyBorder="1" applyAlignment="1">
      <alignment horizontal="right" vertical="center"/>
    </xf>
    <xf numFmtId="0" fontId="7" fillId="0" borderId="45" xfId="0" applyFont="1" applyBorder="1">
      <alignmen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8" fillId="0" borderId="0" xfId="0" applyFont="1">
      <alignmen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4" borderId="0" xfId="0" applyFont="1" applyFill="1" applyAlignment="1">
      <alignment horizontal="left" vertical="top"/>
    </xf>
    <xf numFmtId="14" fontId="5" fillId="0" borderId="50" xfId="0" applyNumberFormat="1" applyFont="1" applyBorder="1" applyAlignment="1">
      <alignment horizontal="left" vertical="top"/>
    </xf>
    <xf numFmtId="14" fontId="5" fillId="7" borderId="51" xfId="0" applyNumberFormat="1" applyFont="1" applyFill="1" applyBorder="1" applyAlignment="1">
      <alignment horizontal="left" vertical="top"/>
    </xf>
    <xf numFmtId="0" fontId="10" fillId="0" borderId="52" xfId="0" applyFont="1" applyBorder="1">
      <alignment vertical="center"/>
    </xf>
    <xf numFmtId="0" fontId="10" fillId="0" borderId="53" xfId="0" applyFont="1" applyBorder="1">
      <alignment vertical="center"/>
    </xf>
    <xf numFmtId="49" fontId="7" fillId="0" borderId="52" xfId="0" applyNumberFormat="1" applyFont="1" applyBorder="1" applyAlignment="1">
      <alignment horizontal="left" vertical="center" wrapText="1"/>
    </xf>
    <xf numFmtId="49" fontId="5" fillId="0" borderId="54" xfId="0" applyNumberFormat="1" applyFont="1" applyBorder="1" applyAlignment="1">
      <alignment horizontal="left" vertical="top"/>
    </xf>
    <xf numFmtId="49" fontId="5" fillId="0" borderId="52" xfId="0" applyNumberFormat="1" applyFont="1" applyBorder="1" applyAlignment="1">
      <alignment horizontal="left" vertical="top"/>
    </xf>
    <xf numFmtId="49" fontId="5" fillId="8" borderId="52" xfId="0" applyNumberFormat="1" applyFont="1" applyFill="1" applyBorder="1" applyAlignment="1">
      <alignment horizontal="left" vertical="top"/>
    </xf>
    <xf numFmtId="49" fontId="11" fillId="0" borderId="52" xfId="1" applyNumberFormat="1" applyFill="1" applyBorder="1" applyAlignment="1">
      <alignment horizontal="left" vertical="top"/>
    </xf>
    <xf numFmtId="49" fontId="12" fillId="0" borderId="52" xfId="0" applyNumberFormat="1" applyFont="1" applyBorder="1" applyAlignment="1">
      <alignment horizontal="left" vertical="top" wrapText="1"/>
    </xf>
    <xf numFmtId="49" fontId="5" fillId="0" borderId="52" xfId="0" applyNumberFormat="1" applyFont="1" applyBorder="1" applyAlignment="1">
      <alignment horizontal="left" vertical="top" wrapText="1"/>
    </xf>
    <xf numFmtId="49" fontId="5" fillId="0" borderId="55" xfId="0" applyNumberFormat="1" applyFont="1" applyBorder="1" applyAlignment="1">
      <alignment horizontal="left" vertical="top" wrapText="1"/>
    </xf>
    <xf numFmtId="49" fontId="7" fillId="0" borderId="18" xfId="0" applyNumberFormat="1" applyFont="1" applyBorder="1" applyAlignment="1">
      <alignment vertical="center" wrapText="1"/>
    </xf>
    <xf numFmtId="0" fontId="7" fillId="0" borderId="26" xfId="0" applyFont="1" applyBorder="1" applyAlignment="1">
      <alignment vertical="center" wrapText="1"/>
    </xf>
    <xf numFmtId="49" fontId="11" fillId="0" borderId="56" xfId="1" applyNumberFormat="1" applyFill="1" applyBorder="1" applyAlignment="1">
      <alignment vertical="top" wrapText="1"/>
    </xf>
    <xf numFmtId="0" fontId="0" fillId="9" borderId="5" xfId="0" applyFill="1" applyBorder="1">
      <alignment vertical="center"/>
    </xf>
    <xf numFmtId="0" fontId="0" fillId="9" borderId="40" xfId="0" applyFill="1" applyBorder="1">
      <alignment vertical="center"/>
    </xf>
    <xf numFmtId="0" fontId="0" fillId="9" borderId="0" xfId="0" applyFill="1">
      <alignment vertical="center"/>
    </xf>
    <xf numFmtId="0" fontId="0" fillId="9" borderId="19" xfId="0" applyFill="1" applyBorder="1">
      <alignment vertical="center"/>
    </xf>
    <xf numFmtId="0" fontId="0" fillId="9" borderId="24" xfId="0" applyFill="1" applyBorder="1">
      <alignment vertical="center"/>
    </xf>
    <xf numFmtId="0" fontId="0" fillId="9" borderId="2"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top"/>
    </xf>
    <xf numFmtId="0" fontId="4" fillId="10" borderId="0" xfId="0" applyFont="1" applyFill="1">
      <alignment vertical="center"/>
    </xf>
    <xf numFmtId="0" fontId="7" fillId="0" borderId="64"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6" borderId="67" xfId="0" applyFont="1" applyFill="1" applyBorder="1" applyAlignment="1">
      <alignment horizontal="center" vertical="center"/>
    </xf>
    <xf numFmtId="0" fontId="5" fillId="0" borderId="0" xfId="0" applyFont="1" applyAlignment="1">
      <alignment horizontal="left" vertical="center"/>
    </xf>
    <xf numFmtId="0" fontId="4" fillId="11" borderId="0" xfId="0" applyFont="1" applyFill="1">
      <alignment vertical="center"/>
    </xf>
    <xf numFmtId="49" fontId="5" fillId="0" borderId="0" xfId="0" applyNumberFormat="1" applyFont="1" applyAlignment="1">
      <alignment horizontal="left" vertical="top" wrapText="1"/>
    </xf>
    <xf numFmtId="49" fontId="6" fillId="0" borderId="0" xfId="0" applyNumberFormat="1" applyFont="1" applyAlignment="1">
      <alignment horizontal="center" vertical="center" wrapText="1"/>
    </xf>
    <xf numFmtId="0" fontId="5" fillId="10" borderId="0" xfId="0" applyFont="1" applyFill="1">
      <alignment vertical="center"/>
    </xf>
    <xf numFmtId="0" fontId="7" fillId="6" borderId="18" xfId="0" applyFont="1" applyFill="1" applyBorder="1">
      <alignment vertical="center"/>
    </xf>
    <xf numFmtId="0" fontId="7" fillId="6" borderId="72" xfId="0" applyFont="1" applyFill="1" applyBorder="1">
      <alignment vertical="center"/>
    </xf>
    <xf numFmtId="0" fontId="7" fillId="6" borderId="73" xfId="0" applyFont="1" applyFill="1" applyBorder="1">
      <alignment vertical="center"/>
    </xf>
    <xf numFmtId="0" fontId="7" fillId="0" borderId="2" xfId="0" applyFont="1" applyBorder="1">
      <alignment vertical="center"/>
    </xf>
    <xf numFmtId="0" fontId="7" fillId="6" borderId="74" xfId="0" applyFont="1" applyFill="1" applyBorder="1">
      <alignment vertical="center"/>
    </xf>
    <xf numFmtId="0" fontId="7" fillId="6" borderId="62" xfId="0" applyFont="1" applyFill="1" applyBorder="1">
      <alignment vertical="center"/>
    </xf>
    <xf numFmtId="0" fontId="7" fillId="0" borderId="75" xfId="0" applyFont="1" applyBorder="1">
      <alignment vertical="center"/>
    </xf>
    <xf numFmtId="0" fontId="6" fillId="6" borderId="72" xfId="0" applyFont="1" applyFill="1" applyBorder="1" applyAlignment="1">
      <alignment horizontal="center" vertical="center" wrapText="1"/>
    </xf>
    <xf numFmtId="0" fontId="5" fillId="11" borderId="0" xfId="0" applyFont="1" applyFill="1" applyAlignment="1">
      <alignment horizontal="left" vertical="center"/>
    </xf>
    <xf numFmtId="0" fontId="5" fillId="10" borderId="0" xfId="0" applyFont="1" applyFill="1" applyAlignment="1">
      <alignment horizontal="left" vertical="center"/>
    </xf>
    <xf numFmtId="0" fontId="27" fillId="0" borderId="76" xfId="0" applyFont="1" applyBorder="1" applyAlignment="1">
      <alignment horizontal="left" vertical="center" wrapText="1"/>
    </xf>
    <xf numFmtId="0" fontId="5" fillId="0" borderId="44" xfId="0" applyFont="1" applyBorder="1" applyAlignment="1">
      <alignment horizontal="left" vertical="center"/>
    </xf>
    <xf numFmtId="0" fontId="5" fillId="0" borderId="42" xfId="0" applyFont="1" applyBorder="1" applyAlignment="1">
      <alignment horizontal="left" vertical="center"/>
    </xf>
    <xf numFmtId="49" fontId="5" fillId="0" borderId="42" xfId="0" applyNumberFormat="1" applyFont="1" applyBorder="1" applyAlignment="1">
      <alignment horizontal="left" vertical="center" wrapText="1"/>
    </xf>
    <xf numFmtId="0" fontId="5" fillId="0" borderId="77" xfId="0" applyFont="1" applyBorder="1" applyAlignment="1">
      <alignment horizontal="left" vertical="center"/>
    </xf>
    <xf numFmtId="49" fontId="5" fillId="0" borderId="78" xfId="0" applyNumberFormat="1" applyFont="1" applyBorder="1" applyAlignment="1">
      <alignment horizontal="left" vertical="center" wrapText="1"/>
    </xf>
    <xf numFmtId="0" fontId="5" fillId="0" borderId="77" xfId="0" applyFont="1" applyBorder="1" applyAlignment="1">
      <alignment horizontal="left" vertical="center" wrapText="1"/>
    </xf>
    <xf numFmtId="0" fontId="5" fillId="0" borderId="79" xfId="0" applyFont="1" applyBorder="1" applyAlignment="1">
      <alignment horizontal="left" vertical="center" wrapText="1"/>
    </xf>
    <xf numFmtId="0" fontId="5" fillId="0" borderId="78" xfId="0" applyFont="1" applyBorder="1" applyAlignment="1">
      <alignment horizontal="left" vertical="center"/>
    </xf>
    <xf numFmtId="0" fontId="28" fillId="0" borderId="77" xfId="0" applyFont="1" applyBorder="1" applyAlignment="1">
      <alignment horizontal="left" vertical="center"/>
    </xf>
    <xf numFmtId="0" fontId="28" fillId="0" borderId="40" xfId="0" applyFont="1" applyBorder="1" applyAlignment="1">
      <alignment horizontal="left" vertical="center"/>
    </xf>
    <xf numFmtId="0" fontId="5" fillId="0" borderId="40" xfId="0" applyFont="1" applyBorder="1" applyAlignment="1">
      <alignment horizontal="left" vertical="center"/>
    </xf>
    <xf numFmtId="49" fontId="5" fillId="0" borderId="78" xfId="0" applyNumberFormat="1" applyFont="1" applyBorder="1" applyAlignment="1">
      <alignment horizontal="left" vertical="center"/>
    </xf>
    <xf numFmtId="0" fontId="15" fillId="0" borderId="77" xfId="0" applyFont="1" applyBorder="1" applyAlignment="1">
      <alignment horizontal="left" vertical="center"/>
    </xf>
    <xf numFmtId="0" fontId="28" fillId="0" borderId="80" xfId="0" applyFont="1" applyBorder="1" applyAlignment="1">
      <alignment horizontal="left" vertical="center"/>
    </xf>
    <xf numFmtId="0" fontId="28" fillId="0" borderId="0" xfId="0" applyFont="1" applyAlignment="1">
      <alignment horizontal="left" vertical="center"/>
    </xf>
    <xf numFmtId="0" fontId="20" fillId="0" borderId="0" xfId="0" applyFont="1" applyAlignment="1">
      <alignment horizontal="left" vertical="center" wrapText="1"/>
    </xf>
    <xf numFmtId="49" fontId="29" fillId="0" borderId="0" xfId="0" applyNumberFormat="1" applyFont="1" applyAlignment="1">
      <alignment horizontal="center" vertical="center" wrapText="1"/>
    </xf>
    <xf numFmtId="0" fontId="20" fillId="0" borderId="18" xfId="0" applyFont="1" applyBorder="1" applyAlignment="1">
      <alignment horizontal="left" vertical="center" wrapText="1"/>
    </xf>
    <xf numFmtId="0" fontId="30" fillId="0" borderId="0" xfId="0" applyFont="1">
      <alignment vertical="center"/>
    </xf>
    <xf numFmtId="0" fontId="20" fillId="12" borderId="18" xfId="0" applyFont="1" applyFill="1" applyBorder="1" applyAlignment="1">
      <alignment horizontal="left" vertical="center" wrapText="1"/>
    </xf>
    <xf numFmtId="49" fontId="20" fillId="9" borderId="18" xfId="0" applyNumberFormat="1" applyFont="1" applyFill="1" applyBorder="1" applyAlignment="1">
      <alignment horizontal="left" vertical="center" wrapText="1"/>
    </xf>
    <xf numFmtId="0" fontId="22" fillId="0" borderId="0" xfId="0" applyFont="1" applyAlignment="1">
      <alignment horizontal="left" vertical="center"/>
    </xf>
    <xf numFmtId="0" fontId="20" fillId="0" borderId="18" xfId="0" applyFont="1" applyBorder="1" applyAlignment="1">
      <alignment horizontal="left" vertical="center"/>
    </xf>
    <xf numFmtId="0" fontId="20" fillId="13" borderId="18" xfId="0" applyFont="1" applyFill="1" applyBorder="1" applyAlignment="1">
      <alignment horizontal="left" vertical="center"/>
    </xf>
    <xf numFmtId="0" fontId="31" fillId="0" borderId="18" xfId="0" applyFont="1" applyBorder="1" applyAlignment="1">
      <alignment horizontal="left" vertical="center"/>
    </xf>
    <xf numFmtId="0" fontId="32" fillId="12" borderId="0" xfId="0" applyFont="1" applyFill="1">
      <alignment vertical="center"/>
    </xf>
    <xf numFmtId="0" fontId="0" fillId="12" borderId="0" xfId="0" applyFill="1">
      <alignment vertical="center"/>
    </xf>
    <xf numFmtId="49" fontId="5" fillId="0" borderId="0" xfId="0" applyNumberFormat="1"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3" fillId="12" borderId="0" xfId="0" applyFont="1" applyFill="1" applyAlignment="1">
      <alignment vertical="center" wrapText="1"/>
    </xf>
    <xf numFmtId="49" fontId="33" fillId="12" borderId="0" xfId="0" applyNumberFormat="1" applyFont="1" applyFill="1" applyAlignment="1">
      <alignment vertical="center" wrapText="1"/>
    </xf>
    <xf numFmtId="0" fontId="8" fillId="12" borderId="0" xfId="0" applyFont="1" applyFill="1" applyAlignment="1">
      <alignment horizontal="left" vertical="center" wrapText="1"/>
    </xf>
    <xf numFmtId="0" fontId="15" fillId="12" borderId="0" xfId="0" applyFont="1" applyFill="1">
      <alignment vertical="center"/>
    </xf>
    <xf numFmtId="0" fontId="15" fillId="0" borderId="0" xfId="0" applyFont="1">
      <alignment vertical="center"/>
    </xf>
    <xf numFmtId="0" fontId="8" fillId="0" borderId="80" xfId="0" applyFont="1" applyBorder="1" applyAlignment="1">
      <alignment horizontal="center" vertical="center" wrapText="1"/>
    </xf>
    <xf numFmtId="0" fontId="11" fillId="0" borderId="80" xfId="1" applyFill="1" applyBorder="1" applyAlignment="1">
      <alignment vertical="center" wrapText="1"/>
    </xf>
    <xf numFmtId="0" fontId="34" fillId="0" borderId="0" xfId="0" applyFont="1" applyAlignment="1">
      <alignment vertical="center" wrapText="1"/>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49" fontId="15" fillId="0" borderId="0" xfId="0" applyNumberFormat="1" applyFont="1" applyAlignment="1">
      <alignment horizontal="left" vertical="top"/>
    </xf>
    <xf numFmtId="49" fontId="15" fillId="12" borderId="0" xfId="0" applyNumberFormat="1" applyFont="1" applyFill="1" applyAlignment="1">
      <alignment horizontal="left" vertical="top"/>
    </xf>
    <xf numFmtId="49" fontId="37" fillId="12" borderId="0" xfId="0" applyNumberFormat="1" applyFont="1" applyFill="1" applyAlignment="1">
      <alignment horizontal="left" vertical="top" wrapText="1"/>
    </xf>
    <xf numFmtId="49" fontId="15" fillId="12"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38" fillId="0" borderId="0" xfId="0" applyNumberFormat="1" applyFont="1" applyAlignment="1">
      <alignment horizontal="left" vertical="center"/>
    </xf>
    <xf numFmtId="49" fontId="0" fillId="0" borderId="0" xfId="0" applyNumberFormat="1">
      <alignment vertical="center"/>
    </xf>
    <xf numFmtId="49" fontId="5" fillId="0" borderId="42" xfId="0" applyNumberFormat="1" applyFont="1" applyBorder="1" applyAlignment="1">
      <alignment horizontal="left" vertical="center"/>
    </xf>
    <xf numFmtId="0" fontId="31" fillId="0" borderId="0" xfId="0" applyFont="1" applyAlignment="1">
      <alignment horizontal="left" vertical="center"/>
    </xf>
    <xf numFmtId="49" fontId="6" fillId="0" borderId="8" xfId="0" applyNumberFormat="1" applyFont="1" applyBorder="1" applyAlignment="1">
      <alignment horizontal="center" vertical="center" wrapText="1"/>
    </xf>
    <xf numFmtId="0" fontId="20" fillId="0" borderId="8" xfId="0" applyFont="1" applyBorder="1" applyAlignment="1">
      <alignment horizontal="left" vertical="center"/>
    </xf>
    <xf numFmtId="0" fontId="31" fillId="0" borderId="8" xfId="0" applyFont="1" applyBorder="1" applyAlignment="1">
      <alignment horizontal="left" vertical="center"/>
    </xf>
    <xf numFmtId="0" fontId="57" fillId="12" borderId="0" xfId="0" applyFont="1" applyFill="1" applyAlignment="1">
      <alignment horizontal="center" vertical="center"/>
    </xf>
    <xf numFmtId="0" fontId="57" fillId="12" borderId="0" xfId="0" applyFont="1" applyFill="1" applyAlignment="1">
      <alignment horizontal="left" vertical="center"/>
    </xf>
    <xf numFmtId="0" fontId="58" fillId="12" borderId="0" xfId="0" applyFont="1" applyFill="1" applyAlignment="1">
      <alignment horizontal="center" vertical="center"/>
    </xf>
    <xf numFmtId="0" fontId="58" fillId="12" borderId="0" xfId="0" applyFont="1" applyFill="1" applyAlignment="1">
      <alignment horizontal="left" vertical="center"/>
    </xf>
    <xf numFmtId="0" fontId="58" fillId="12" borderId="0" xfId="0" applyFont="1" applyFill="1">
      <alignment vertical="center"/>
    </xf>
    <xf numFmtId="0" fontId="20" fillId="9" borderId="18" xfId="0" applyFont="1" applyFill="1" applyBorder="1" applyAlignment="1">
      <alignment horizontal="left" vertical="center" wrapText="1"/>
    </xf>
    <xf numFmtId="0" fontId="5" fillId="0" borderId="18" xfId="0" applyFont="1" applyBorder="1" applyAlignment="1">
      <alignment horizontal="left" vertical="center"/>
    </xf>
    <xf numFmtId="0" fontId="59" fillId="0" borderId="0" xfId="0" applyFont="1" applyAlignment="1">
      <alignment horizontal="center" vertical="center"/>
    </xf>
    <xf numFmtId="0" fontId="60" fillId="0" borderId="18" xfId="0" applyFont="1" applyBorder="1" applyAlignment="1">
      <alignment horizontal="center" vertical="center"/>
    </xf>
    <xf numFmtId="0" fontId="61" fillId="0" borderId="18" xfId="0" applyFont="1" applyBorder="1" applyAlignment="1">
      <alignment horizontal="center" vertical="center"/>
    </xf>
    <xf numFmtId="0" fontId="62" fillId="0" borderId="0" xfId="0" applyFont="1" applyAlignment="1">
      <alignment horizontal="left" vertical="center"/>
    </xf>
    <xf numFmtId="0" fontId="63" fillId="0" borderId="0" xfId="0" applyFont="1" applyAlignment="1">
      <alignment vertical="center" wrapText="1"/>
    </xf>
    <xf numFmtId="0" fontId="0" fillId="0" borderId="18" xfId="0" applyBorder="1" applyAlignment="1">
      <alignment horizontal="left" vertical="center"/>
    </xf>
    <xf numFmtId="0" fontId="0" fillId="0" borderId="3" xfId="0" applyBorder="1">
      <alignment vertical="center"/>
    </xf>
    <xf numFmtId="0" fontId="0" fillId="0" borderId="50" xfId="0" applyBorder="1" applyAlignment="1">
      <alignment horizontal="left" vertical="top"/>
    </xf>
    <xf numFmtId="0" fontId="0" fillId="0" borderId="52" xfId="0" applyBorder="1" applyAlignment="1">
      <alignment horizontal="left" vertical="top"/>
    </xf>
    <xf numFmtId="0" fontId="0" fillId="0" borderId="55" xfId="0" applyBorder="1" applyAlignment="1">
      <alignment horizontal="left" vertical="top"/>
    </xf>
    <xf numFmtId="0" fontId="7" fillId="0" borderId="18" xfId="0" applyFont="1" applyBorder="1" applyAlignment="1">
      <alignment horizontal="left" vertical="center"/>
    </xf>
    <xf numFmtId="0" fontId="7" fillId="0" borderId="0" xfId="0" applyFont="1" applyAlignment="1">
      <alignment horizontal="left" vertical="center"/>
    </xf>
    <xf numFmtId="0" fontId="7" fillId="0" borderId="72" xfId="0" applyFont="1" applyBorder="1">
      <alignment vertical="center"/>
    </xf>
    <xf numFmtId="0" fontId="7" fillId="0" borderId="73" xfId="0" applyFont="1" applyBorder="1" applyAlignment="1">
      <alignment horizontal="left" vertical="center"/>
    </xf>
    <xf numFmtId="0" fontId="6" fillId="4" borderId="5"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7" fillId="0" borderId="5" xfId="0" applyFont="1" applyBorder="1" applyAlignment="1">
      <alignment horizontal="center" vertical="center"/>
    </xf>
    <xf numFmtId="0" fontId="7" fillId="0" borderId="24" xfId="0" applyFont="1" applyBorder="1" applyAlignment="1">
      <alignment horizontal="center" vertical="center"/>
    </xf>
    <xf numFmtId="0" fontId="7" fillId="0" borderId="40" xfId="0" applyFont="1" applyBorder="1" applyAlignment="1">
      <alignment horizontal="center" vertical="center"/>
    </xf>
    <xf numFmtId="0" fontId="7" fillId="0" borderId="2" xfId="0" applyFont="1" applyBorder="1" applyAlignment="1">
      <alignment horizontal="center" vertical="center"/>
    </xf>
    <xf numFmtId="0" fontId="7" fillId="0" borderId="45" xfId="0" applyFont="1" applyBorder="1" applyAlignment="1">
      <alignment horizontal="center" vertical="center"/>
    </xf>
    <xf numFmtId="0" fontId="7" fillId="0" borderId="11" xfId="0" applyFont="1" applyBorder="1" applyAlignment="1">
      <alignment horizontal="center" vertical="center"/>
    </xf>
    <xf numFmtId="0" fontId="8" fillId="0" borderId="3" xfId="0" applyFont="1" applyBorder="1" applyAlignment="1">
      <alignment horizontal="left" vertical="center" wrapText="1"/>
    </xf>
    <xf numFmtId="0" fontId="65" fillId="0" borderId="24" xfId="0" applyFont="1" applyBorder="1" applyAlignment="1">
      <alignment horizontal="left" vertical="center"/>
    </xf>
    <xf numFmtId="0" fontId="0" fillId="0" borderId="2" xfId="0" applyBorder="1" applyAlignment="1">
      <alignment horizontal="right" vertical="center"/>
    </xf>
    <xf numFmtId="0" fontId="0" fillId="0" borderId="1" xfId="0" applyBorder="1" applyAlignment="1">
      <alignment horizontal="righ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17" xfId="0" applyFont="1" applyFill="1" applyBorder="1" applyAlignment="1">
      <alignment horizontal="left" vertical="center"/>
    </xf>
    <xf numFmtId="0" fontId="0" fillId="0" borderId="25" xfId="0" applyBorder="1" applyAlignment="1">
      <alignment horizontal="left" vertical="center" wrapText="1"/>
    </xf>
    <xf numFmtId="0" fontId="0" fillId="0" borderId="30" xfId="0" applyBorder="1" applyAlignment="1">
      <alignment horizontal="left" vertical="center"/>
    </xf>
    <xf numFmtId="0" fontId="7" fillId="5" borderId="7" xfId="0" applyFont="1" applyFill="1" applyBorder="1" applyAlignment="1">
      <alignment horizontal="left" vertical="center" wrapText="1"/>
    </xf>
    <xf numFmtId="0" fontId="7" fillId="5" borderId="6" xfId="0" applyFont="1" applyFill="1" applyBorder="1" applyAlignment="1">
      <alignment horizontal="left" vertical="center"/>
    </xf>
    <xf numFmtId="0" fontId="7" fillId="5" borderId="12" xfId="0" applyFont="1" applyFill="1" applyBorder="1" applyAlignment="1">
      <alignment horizontal="left" vertical="center" wrapText="1"/>
    </xf>
    <xf numFmtId="0" fontId="7" fillId="6" borderId="2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4" fillId="0" borderId="0" xfId="0" applyFont="1" applyAlignment="1">
      <alignment horizontal="left" vertical="center"/>
    </xf>
    <xf numFmtId="0" fontId="5" fillId="2" borderId="0" xfId="0" applyFont="1" applyFill="1" applyAlignment="1">
      <alignment horizontal="left" vertical="center" wrapText="1"/>
    </xf>
    <xf numFmtId="0" fontId="23" fillId="6" borderId="0" xfId="0" applyFont="1" applyFill="1" applyAlignment="1">
      <alignment horizontal="left"/>
    </xf>
    <xf numFmtId="0" fontId="5" fillId="0" borderId="18" xfId="0" applyFont="1" applyBorder="1" applyAlignment="1">
      <alignment horizontal="left" vertical="center" wrapText="1"/>
    </xf>
    <xf numFmtId="0" fontId="5" fillId="0" borderId="9" xfId="0" applyFont="1" applyBorder="1" applyAlignment="1">
      <alignment horizontal="left" vertical="center"/>
    </xf>
    <xf numFmtId="0" fontId="8" fillId="5" borderId="3"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xf>
    <xf numFmtId="0" fontId="7" fillId="0" borderId="72" xfId="0" applyFont="1" applyBorder="1" applyAlignment="1">
      <alignment horizontal="left" vertical="center"/>
    </xf>
    <xf numFmtId="0" fontId="7" fillId="0" borderId="78" xfId="0" applyFont="1" applyBorder="1" applyAlignment="1">
      <alignment horizontal="left" vertical="center"/>
    </xf>
    <xf numFmtId="0" fontId="7" fillId="0" borderId="18" xfId="0" applyFont="1" applyBorder="1" applyAlignment="1">
      <alignment horizontal="left" vertical="center"/>
    </xf>
    <xf numFmtId="0" fontId="7" fillId="0" borderId="42" xfId="0" applyFont="1" applyBorder="1" applyAlignment="1">
      <alignment horizontal="left" vertical="center"/>
    </xf>
    <xf numFmtId="0" fontId="7" fillId="0" borderId="73" xfId="0" applyFont="1" applyBorder="1" applyAlignment="1">
      <alignment horizontal="left" vertical="center"/>
    </xf>
    <xf numFmtId="0" fontId="7" fillId="0" borderId="77" xfId="0" applyFont="1" applyBorder="1" applyAlignment="1">
      <alignment horizontal="left" vertical="center"/>
    </xf>
    <xf numFmtId="0" fontId="27" fillId="5" borderId="63"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7" fillId="0" borderId="0" xfId="0" applyFont="1" applyAlignment="1">
      <alignment horizontal="left" vertical="center"/>
    </xf>
    <xf numFmtId="49" fontId="6" fillId="2" borderId="18" xfId="0" applyNumberFormat="1" applyFont="1" applyFill="1" applyBorder="1" applyAlignment="1">
      <alignment horizontal="center" vertical="center" wrapText="1"/>
    </xf>
    <xf numFmtId="49" fontId="6" fillId="14" borderId="18" xfId="0"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49" fontId="6" fillId="0" borderId="0" xfId="0" applyNumberFormat="1" applyFont="1" applyAlignment="1">
      <alignment horizontal="center" vertical="top" wrapText="1"/>
    </xf>
    <xf numFmtId="49" fontId="6" fillId="14" borderId="5" xfId="0" applyNumberFormat="1" applyFont="1" applyFill="1" applyBorder="1" applyAlignment="1">
      <alignment horizontal="center" vertical="center" wrapText="1"/>
    </xf>
    <xf numFmtId="49" fontId="6" fillId="14" borderId="24" xfId="0" applyNumberFormat="1" applyFont="1" applyFill="1" applyBorder="1" applyAlignment="1">
      <alignment horizontal="center" vertical="center" wrapText="1"/>
    </xf>
    <xf numFmtId="49" fontId="6" fillId="14" borderId="45"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5" borderId="9" xfId="0" applyFont="1" applyFill="1" applyBorder="1" applyAlignment="1">
      <alignment horizontal="left" vertical="center"/>
    </xf>
    <xf numFmtId="0" fontId="7" fillId="6" borderId="57" xfId="0" applyFont="1" applyFill="1" applyBorder="1" applyAlignment="1">
      <alignment horizontal="center" vertical="center"/>
    </xf>
    <xf numFmtId="0" fontId="7" fillId="6" borderId="76" xfId="0" applyFont="1" applyFill="1" applyBorder="1" applyAlignment="1">
      <alignment horizontal="center" vertical="center"/>
    </xf>
    <xf numFmtId="0" fontId="27" fillId="5" borderId="57" xfId="0" applyFont="1" applyFill="1" applyBorder="1" applyAlignment="1">
      <alignment horizontal="left" vertical="center" wrapText="1"/>
    </xf>
    <xf numFmtId="0" fontId="27" fillId="5" borderId="69" xfId="0" applyFont="1" applyFill="1" applyBorder="1" applyAlignment="1">
      <alignment horizontal="left" vertical="center" wrapText="1"/>
    </xf>
    <xf numFmtId="0" fontId="27" fillId="5" borderId="76" xfId="0" applyFont="1" applyFill="1" applyBorder="1" applyAlignment="1">
      <alignment horizontal="left" vertical="center" wrapText="1"/>
    </xf>
    <xf numFmtId="49" fontId="0" fillId="0" borderId="58" xfId="0" applyNumberFormat="1" applyBorder="1" applyAlignment="1">
      <alignment horizontal="center" vertical="center"/>
    </xf>
    <xf numFmtId="0" fontId="0" fillId="0" borderId="64" xfId="0" applyBorder="1" applyAlignment="1">
      <alignment horizontal="center" vertical="center"/>
    </xf>
    <xf numFmtId="0" fontId="0" fillId="0" borderId="81" xfId="0" applyBorder="1" applyAlignment="1">
      <alignment horizontal="center" vertical="center"/>
    </xf>
    <xf numFmtId="0" fontId="7" fillId="6" borderId="68" xfId="0" applyFont="1" applyFill="1" applyBorder="1" applyAlignment="1">
      <alignment horizontal="center" vertical="center"/>
    </xf>
    <xf numFmtId="0" fontId="7" fillId="6" borderId="73"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66"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0"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62" xfId="0" applyFont="1" applyFill="1" applyBorder="1" applyAlignment="1">
      <alignment horizontal="center" vertical="center"/>
    </xf>
    <xf numFmtId="0" fontId="7" fillId="6" borderId="71" xfId="0" applyFont="1" applyFill="1" applyBorder="1" applyAlignment="1">
      <alignment horizontal="center" vertical="center"/>
    </xf>
    <xf numFmtId="0" fontId="27" fillId="6" borderId="58" xfId="0" applyFont="1" applyFill="1" applyBorder="1" applyAlignment="1">
      <alignment horizontal="center" vertical="center" wrapText="1"/>
    </xf>
    <xf numFmtId="0" fontId="27" fillId="6" borderId="70" xfId="0" applyFont="1" applyFill="1" applyBorder="1" applyAlignment="1">
      <alignment horizontal="center" vertical="center" wrapText="1"/>
    </xf>
    <xf numFmtId="0" fontId="7" fillId="6" borderId="59"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48" xfId="0" applyFont="1" applyFill="1" applyBorder="1" applyAlignment="1">
      <alignment horizontal="center" vertical="center"/>
    </xf>
    <xf numFmtId="0" fontId="7" fillId="6" borderId="61" xfId="0" applyFont="1" applyFill="1" applyBorder="1" applyAlignment="1">
      <alignment horizontal="center" vertical="center"/>
    </xf>
    <xf numFmtId="0" fontId="7" fillId="6" borderId="47" xfId="0" applyFont="1" applyFill="1" applyBorder="1" applyAlignment="1">
      <alignment horizontal="center" vertical="center"/>
    </xf>
  </cellXfs>
  <cellStyles count="2">
    <cellStyle name="ハイパーリンク" xfId="1" builtinId="8"/>
    <cellStyle name="標準" xfId="0" builtinId="0"/>
  </cellStyles>
  <dxfs count="1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microsoft.com/office/2022/10/relationships/richValueRel" Target="richData/richValueRel.xml" /><Relationship Id="rId3" Type="http://schemas.openxmlformats.org/officeDocument/2006/relationships/worksheet" Target="worksheets/sheet3.xml" /><Relationship Id="rId7" Type="http://schemas.openxmlformats.org/officeDocument/2006/relationships/sheetMetadata" Target="metadata.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11" Type="http://schemas.microsoft.com/office/2017/06/relationships/rdRichValueTypes" Target="richData/rdRichValueTypes.xml" /><Relationship Id="rId5" Type="http://schemas.openxmlformats.org/officeDocument/2006/relationships/styles" Target="styles.xml" /><Relationship Id="rId10" Type="http://schemas.microsoft.com/office/2017/06/relationships/rdRichValueStructure" Target="richData/rdrichvaluestructure.xml" /><Relationship Id="rId4" Type="http://schemas.openxmlformats.org/officeDocument/2006/relationships/theme" Target="theme/theme1.xml" /><Relationship Id="rId9" Type="http://schemas.microsoft.com/office/2017/06/relationships/rdRichValue" Target="richData/rdrichvalue.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WEB作業用!$E$30" lockText="1" noThreeD="1"/>
</file>

<file path=xl/ctrlProps/ctrlProp36.xml><?xml version="1.0" encoding="utf-8"?>
<formControlPr xmlns="http://schemas.microsoft.com/office/spreadsheetml/2009/9/main" objectType="CheckBox" fmlaLink="WEB作業用!$E$31" lockText="1" noThreeD="1"/>
</file>

<file path=xl/ctrlProps/ctrlProp37.xml><?xml version="1.0" encoding="utf-8"?>
<formControlPr xmlns="http://schemas.microsoft.com/office/spreadsheetml/2009/9/main" objectType="CheckBox" fmlaLink="WEB作業用!$E$32"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WEB作業用!$E$76" lockText="1" noThreeD="1"/>
</file>

<file path=xl/ctrlProps/ctrlProp42.xml><?xml version="1.0" encoding="utf-8"?>
<formControlPr xmlns="http://schemas.microsoft.com/office/spreadsheetml/2009/9/main" objectType="CheckBox" fmlaLink="WEB作業用!$E$77" lockText="1" noThreeD="1"/>
</file>

<file path=xl/ctrlProps/ctrlProp43.xml><?xml version="1.0" encoding="utf-8"?>
<formControlPr xmlns="http://schemas.microsoft.com/office/spreadsheetml/2009/9/main" objectType="CheckBox" fmlaLink="WEB作業用!$E$78" lockText="1" noThreeD="1"/>
</file>

<file path=xl/ctrlProps/ctrlProp44.xml><?xml version="1.0" encoding="utf-8"?>
<formControlPr xmlns="http://schemas.microsoft.com/office/spreadsheetml/2009/9/main" objectType="CheckBox" fmlaLink="WEB作業用!$E$72" lockText="1" noThreeD="1"/>
</file>

<file path=xl/ctrlProps/ctrlProp45.xml><?xml version="1.0" encoding="utf-8"?>
<formControlPr xmlns="http://schemas.microsoft.com/office/spreadsheetml/2009/9/main" objectType="CheckBox" fmlaLink="WEB作業用!$E$73" lockText="1" noThreeD="1"/>
</file>

<file path=xl/ctrlProps/ctrlProp46.xml><?xml version="1.0" encoding="utf-8"?>
<formControlPr xmlns="http://schemas.microsoft.com/office/spreadsheetml/2009/9/main" objectType="CheckBox" fmlaLink="WEB作業用!$E$74"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png"/><Relationship Id="rId7" Type="http://schemas.openxmlformats.org/officeDocument/2006/relationships/image" Target="../media/image11.emf"/><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jp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チェック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チェック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9</xdr:row>
          <xdr:rowOff>76200</xdr:rowOff>
        </xdr:from>
        <xdr:to>
          <xdr:col>2</xdr:col>
          <xdr:colOff>2486025</xdr:colOff>
          <xdr:row>9</xdr:row>
          <xdr:rowOff>314325</xdr:rowOff>
        </xdr:to>
        <xdr:sp macro="" textlink="">
          <xdr:nvSpPr>
            <xdr:cNvPr id="11274" name="チェック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9</xdr:row>
          <xdr:rowOff>76200</xdr:rowOff>
        </xdr:from>
        <xdr:to>
          <xdr:col>2</xdr:col>
          <xdr:colOff>3276600</xdr:colOff>
          <xdr:row>9</xdr:row>
          <xdr:rowOff>342900</xdr:rowOff>
        </xdr:to>
        <xdr:sp macro="" textlink="">
          <xdr:nvSpPr>
            <xdr:cNvPr id="11275" name="チェック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3457575</xdr:colOff>
          <xdr:row>9</xdr:row>
          <xdr:rowOff>85725</xdr:rowOff>
        </xdr:from>
        <xdr:to>
          <xdr:col>2</xdr:col>
          <xdr:colOff>4143375</xdr:colOff>
          <xdr:row>9</xdr:row>
          <xdr:rowOff>323850</xdr:rowOff>
        </xdr:to>
        <xdr:sp macro="" textlink="">
          <xdr:nvSpPr>
            <xdr:cNvPr id="11276" name="チェック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4476750</xdr:colOff>
          <xdr:row>9</xdr:row>
          <xdr:rowOff>76200</xdr:rowOff>
        </xdr:from>
        <xdr:to>
          <xdr:col>2</xdr:col>
          <xdr:colOff>5657850</xdr:colOff>
          <xdr:row>9</xdr:row>
          <xdr:rowOff>314325</xdr:rowOff>
        </xdr:to>
        <xdr:sp macro="" textlink="">
          <xdr:nvSpPr>
            <xdr:cNvPr id="11277" name="チェック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チェック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1981200</xdr:colOff>
          <xdr:row>9</xdr:row>
          <xdr:rowOff>533400</xdr:rowOff>
        </xdr:to>
        <xdr:sp macro="" textlink="">
          <xdr:nvSpPr>
            <xdr:cNvPr id="11279" name="チェック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9</xdr:row>
          <xdr:rowOff>295275</xdr:rowOff>
        </xdr:from>
        <xdr:to>
          <xdr:col>2</xdr:col>
          <xdr:colOff>3324225</xdr:colOff>
          <xdr:row>9</xdr:row>
          <xdr:rowOff>523875</xdr:rowOff>
        </xdr:to>
        <xdr:sp macro="" textlink="">
          <xdr:nvSpPr>
            <xdr:cNvPr id="11280" name="チェック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3457575</xdr:colOff>
          <xdr:row>9</xdr:row>
          <xdr:rowOff>285750</xdr:rowOff>
        </xdr:from>
        <xdr:to>
          <xdr:col>2</xdr:col>
          <xdr:colOff>4838700</xdr:colOff>
          <xdr:row>9</xdr:row>
          <xdr:rowOff>514350</xdr:rowOff>
        </xdr:to>
        <xdr:sp macro="" textlink="">
          <xdr:nvSpPr>
            <xdr:cNvPr id="11281" name="チェック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4476750</xdr:colOff>
          <xdr:row>9</xdr:row>
          <xdr:rowOff>285750</xdr:rowOff>
        </xdr:from>
        <xdr:to>
          <xdr:col>2</xdr:col>
          <xdr:colOff>5534025</xdr:colOff>
          <xdr:row>9</xdr:row>
          <xdr:rowOff>514350</xdr:rowOff>
        </xdr:to>
        <xdr:sp macro="" textlink="">
          <xdr:nvSpPr>
            <xdr:cNvPr id="11283" name="チェック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文化施設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チェック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ヘルスケア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514350</xdr:rowOff>
        </xdr:from>
        <xdr:to>
          <xdr:col>2</xdr:col>
          <xdr:colOff>2647950</xdr:colOff>
          <xdr:row>9</xdr:row>
          <xdr:rowOff>752475</xdr:rowOff>
        </xdr:to>
        <xdr:sp macro="" textlink="">
          <xdr:nvSpPr>
            <xdr:cNvPr id="11285" name="チェック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限定商品取り扱い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チェック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12</xdr:row>
          <xdr:rowOff>76200</xdr:rowOff>
        </xdr:from>
        <xdr:to>
          <xdr:col>2</xdr:col>
          <xdr:colOff>1571625</xdr:colOff>
          <xdr:row>12</xdr:row>
          <xdr:rowOff>314325</xdr:rowOff>
        </xdr:to>
        <xdr:sp macro="" textlink="">
          <xdr:nvSpPr>
            <xdr:cNvPr id="11364" name="チェック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2771775</xdr:colOff>
          <xdr:row>12</xdr:row>
          <xdr:rowOff>66675</xdr:rowOff>
        </xdr:from>
        <xdr:to>
          <xdr:col>2</xdr:col>
          <xdr:colOff>3714750</xdr:colOff>
          <xdr:row>12</xdr:row>
          <xdr:rowOff>304800</xdr:rowOff>
        </xdr:to>
        <xdr:sp macro="" textlink="">
          <xdr:nvSpPr>
            <xdr:cNvPr id="11365" name="チェック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3686175</xdr:colOff>
          <xdr:row>12</xdr:row>
          <xdr:rowOff>57150</xdr:rowOff>
        </xdr:from>
        <xdr:to>
          <xdr:col>2</xdr:col>
          <xdr:colOff>4467225</xdr:colOff>
          <xdr:row>12</xdr:row>
          <xdr:rowOff>323850</xdr:rowOff>
        </xdr:to>
        <xdr:sp macro="" textlink="">
          <xdr:nvSpPr>
            <xdr:cNvPr id="11366" name="チェック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チェック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1581150</xdr:colOff>
          <xdr:row>12</xdr:row>
          <xdr:rowOff>800100</xdr:rowOff>
        </xdr:to>
        <xdr:sp macro="" textlink="">
          <xdr:nvSpPr>
            <xdr:cNvPr id="11368" name="チェック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沢登り・キャニオニング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12</xdr:row>
          <xdr:rowOff>323850</xdr:rowOff>
        </xdr:from>
        <xdr:to>
          <xdr:col>2</xdr:col>
          <xdr:colOff>1847850</xdr:colOff>
          <xdr:row>12</xdr:row>
          <xdr:rowOff>552450</xdr:rowOff>
        </xdr:to>
        <xdr:sp macro="" textlink="">
          <xdr:nvSpPr>
            <xdr:cNvPr id="11369" name="チェック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1952625</xdr:colOff>
          <xdr:row>12</xdr:row>
          <xdr:rowOff>295275</xdr:rowOff>
        </xdr:from>
        <xdr:to>
          <xdr:col>2</xdr:col>
          <xdr:colOff>2638425</xdr:colOff>
          <xdr:row>12</xdr:row>
          <xdr:rowOff>542925</xdr:rowOff>
        </xdr:to>
        <xdr:sp macro="" textlink="">
          <xdr:nvSpPr>
            <xdr:cNvPr id="11370" name="チェック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2771775</xdr:colOff>
          <xdr:row>12</xdr:row>
          <xdr:rowOff>304800</xdr:rowOff>
        </xdr:from>
        <xdr:to>
          <xdr:col>2</xdr:col>
          <xdr:colOff>3752850</xdr:colOff>
          <xdr:row>12</xdr:row>
          <xdr:rowOff>552450</xdr:rowOff>
        </xdr:to>
        <xdr:sp macro="" textlink="">
          <xdr:nvSpPr>
            <xdr:cNvPr id="11371" name="チェック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4514850</xdr:colOff>
          <xdr:row>12</xdr:row>
          <xdr:rowOff>66675</xdr:rowOff>
        </xdr:from>
        <xdr:to>
          <xdr:col>2</xdr:col>
          <xdr:colOff>5334000</xdr:colOff>
          <xdr:row>12</xdr:row>
          <xdr:rowOff>314325</xdr:rowOff>
        </xdr:to>
        <xdr:sp macro="" textlink="">
          <xdr:nvSpPr>
            <xdr:cNvPr id="11372" name="チェック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4010025</xdr:colOff>
          <xdr:row>12</xdr:row>
          <xdr:rowOff>295275</xdr:rowOff>
        </xdr:from>
        <xdr:to>
          <xdr:col>2</xdr:col>
          <xdr:colOff>5343525</xdr:colOff>
          <xdr:row>12</xdr:row>
          <xdr:rowOff>542925</xdr:rowOff>
        </xdr:to>
        <xdr:sp macro="" textlink="">
          <xdr:nvSpPr>
            <xdr:cNvPr id="11373" name="チェック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バードウォッチング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12</xdr:row>
          <xdr:rowOff>552450</xdr:rowOff>
        </xdr:from>
        <xdr:to>
          <xdr:col>2</xdr:col>
          <xdr:colOff>2381250</xdr:colOff>
          <xdr:row>12</xdr:row>
          <xdr:rowOff>809625</xdr:rowOff>
        </xdr:to>
        <xdr:sp macro="" textlink="">
          <xdr:nvSpPr>
            <xdr:cNvPr id="11374" name="チェック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自然散策・ハイキング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2771775</xdr:colOff>
          <xdr:row>12</xdr:row>
          <xdr:rowOff>542925</xdr:rowOff>
        </xdr:from>
        <xdr:to>
          <xdr:col>2</xdr:col>
          <xdr:colOff>3676650</xdr:colOff>
          <xdr:row>12</xdr:row>
          <xdr:rowOff>800100</xdr:rowOff>
        </xdr:to>
        <xdr:sp macro="" textlink="">
          <xdr:nvSpPr>
            <xdr:cNvPr id="11375" name="チェック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1952625</xdr:colOff>
          <xdr:row>12</xdr:row>
          <xdr:rowOff>76200</xdr:rowOff>
        </xdr:from>
        <xdr:to>
          <xdr:col>2</xdr:col>
          <xdr:colOff>2714625</xdr:colOff>
          <xdr:row>12</xdr:row>
          <xdr:rowOff>314325</xdr:rowOff>
        </xdr:to>
        <xdr:sp macro="" textlink="">
          <xdr:nvSpPr>
            <xdr:cNvPr id="11441" name="チェック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フィッシング</a:t>
              </a:r>
            </a:p>
          </xdr:txBody>
        </xdr:sp>
        <xdr:clientData/>
      </xdr:twoCellAnchor>
    </mc:Choice>
    <mc:Fallback/>
  </mc:AlternateContent>
  <xdr:oneCellAnchor>
    <xdr:from>
      <xdr:col>2</xdr:col>
      <xdr:colOff>141605</xdr:colOff>
      <xdr:row>9</xdr:row>
      <xdr:rowOff>741680</xdr:rowOff>
    </xdr:from>
    <xdr:ext cx="3310255" cy="2762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twoCellAnchor>
    <xdr:from>
      <xdr:col>2</xdr:col>
      <xdr:colOff>80010</xdr:colOff>
      <xdr:row>9</xdr:row>
      <xdr:rowOff>970915</xdr:rowOff>
    </xdr:from>
    <xdr:to>
      <xdr:col>2</xdr:col>
      <xdr:colOff>1750695</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32710" y="5933440"/>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80010</xdr:colOff>
      <xdr:row>10</xdr:row>
      <xdr:rowOff>256540</xdr:rowOff>
    </xdr:from>
    <xdr:to>
      <xdr:col>2</xdr:col>
      <xdr:colOff>1750695</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632710" y="6209665"/>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116840</xdr:colOff>
      <xdr:row>13</xdr:row>
      <xdr:rowOff>0</xdr:rowOff>
    </xdr:from>
    <xdr:to>
      <xdr:col>2</xdr:col>
      <xdr:colOff>2613660</xdr:colOff>
      <xdr:row>14</xdr:row>
      <xdr:rowOff>10160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669540" y="7810500"/>
          <a:ext cx="249682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116840</xdr:colOff>
      <xdr:row>13</xdr:row>
      <xdr:rowOff>276860</xdr:rowOff>
    </xdr:from>
    <xdr:to>
      <xdr:col>2</xdr:col>
      <xdr:colOff>2613660</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669540" y="8087360"/>
          <a:ext cx="249682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141605</xdr:colOff>
      <xdr:row>12</xdr:row>
      <xdr:rowOff>1038860</xdr:rowOff>
    </xdr:from>
    <xdr:ext cx="3310255" cy="27305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0</xdr:colOff>
          <xdr:row>75</xdr:row>
          <xdr:rowOff>38100</xdr:rowOff>
        </xdr:to>
        <xdr:sp macro="" textlink="">
          <xdr:nvSpPr>
            <xdr:cNvPr id="11512" name="チェック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1</xdr:col>
          <xdr:colOff>2495550</xdr:colOff>
          <xdr:row>76</xdr:row>
          <xdr:rowOff>9525</xdr:rowOff>
        </xdr:to>
        <xdr:sp macro="" textlink="">
          <xdr:nvSpPr>
            <xdr:cNvPr id="11513" name="チェック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75</xdr:row>
          <xdr:rowOff>190500</xdr:rowOff>
        </xdr:from>
        <xdr:to>
          <xdr:col>1</xdr:col>
          <xdr:colOff>2495550</xdr:colOff>
          <xdr:row>77</xdr:row>
          <xdr:rowOff>38100</xdr:rowOff>
        </xdr:to>
        <xdr:sp macro="" textlink="">
          <xdr:nvSpPr>
            <xdr:cNvPr id="11514" name="チェック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76</xdr:row>
          <xdr:rowOff>200025</xdr:rowOff>
        </xdr:from>
        <xdr:to>
          <xdr:col>1</xdr:col>
          <xdr:colOff>2495550</xdr:colOff>
          <xdr:row>78</xdr:row>
          <xdr:rowOff>38100</xdr:rowOff>
        </xdr:to>
        <xdr:sp macro="" textlink="">
          <xdr:nvSpPr>
            <xdr:cNvPr id="11515" name="チェック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77</xdr:row>
          <xdr:rowOff>190500</xdr:rowOff>
        </xdr:from>
        <xdr:to>
          <xdr:col>1</xdr:col>
          <xdr:colOff>2495550</xdr:colOff>
          <xdr:row>79</xdr:row>
          <xdr:rowOff>38100</xdr:rowOff>
        </xdr:to>
        <xdr:sp macro="" textlink="">
          <xdr:nvSpPr>
            <xdr:cNvPr id="11516" name="チェック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78</xdr:row>
          <xdr:rowOff>190500</xdr:rowOff>
        </xdr:from>
        <xdr:to>
          <xdr:col>1</xdr:col>
          <xdr:colOff>2495550</xdr:colOff>
          <xdr:row>80</xdr:row>
          <xdr:rowOff>38100</xdr:rowOff>
        </xdr:to>
        <xdr:sp macro="" textlink="">
          <xdr:nvSpPr>
            <xdr:cNvPr id="11517" name="チェック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518" name="チェック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166674</xdr:colOff>
      <xdr:row>12</xdr:row>
      <xdr:rowOff>1047143</xdr:rowOff>
    </xdr:from>
    <xdr:ext cx="3309620" cy="27305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2019087" y="7565556"/>
          <a:ext cx="33096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2</xdr:col>
      <xdr:colOff>141605</xdr:colOff>
      <xdr:row>9</xdr:row>
      <xdr:rowOff>741680</xdr:rowOff>
    </xdr:from>
    <xdr:ext cx="3310255" cy="276225"/>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522" name="チェック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523" name="チェック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チェック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チェック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チェック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チェック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528" name="チェック 264" hidden="1">
              <a:extLst>
                <a:ext uri="{63B3BB69-23CF-44E3-9099-C40C66FF867C}">
                  <a14:compatExt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529" name="チェック 265" hidden="1">
              <a:extLst>
                <a:ext uri="{63B3BB69-23CF-44E3-9099-C40C66FF867C}">
                  <a14:compatExt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480695</xdr:colOff>
      <xdr:row>67</xdr:row>
      <xdr:rowOff>54610</xdr:rowOff>
    </xdr:from>
    <xdr:ext cx="899795" cy="3937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3395" y="31068010"/>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2397760</xdr:colOff>
      <xdr:row>67</xdr:row>
      <xdr:rowOff>43815</xdr:rowOff>
    </xdr:from>
    <xdr:ext cx="899795" cy="393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0460" y="31057215"/>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4215765</xdr:colOff>
      <xdr:row>67</xdr:row>
      <xdr:rowOff>29210</xdr:rowOff>
    </xdr:from>
    <xdr:ext cx="1085215" cy="3937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68465" y="31042610"/>
          <a:ext cx="108521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531" name="チェック 267" hidden="1">
              <a:extLst>
                <a:ext uri="{63B3BB69-23CF-44E3-9099-C40C66FF867C}">
                  <a14:compatExt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532" name="チェック 268" hidden="1">
              <a:extLst>
                <a:ext uri="{63B3BB69-23CF-44E3-9099-C40C66FF867C}">
                  <a14:compatExt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246380</xdr:colOff>
      <xdr:row>58</xdr:row>
      <xdr:rowOff>294005</xdr:rowOff>
    </xdr:from>
    <xdr:ext cx="1171575" cy="3276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99080" y="28373705"/>
          <a:ext cx="1171575"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60</xdr:row>
          <xdr:rowOff>0</xdr:rowOff>
        </xdr:to>
        <xdr:sp macro="" textlink="">
          <xdr:nvSpPr>
            <xdr:cNvPr id="11533" name="チェック 269" hidden="1">
              <a:extLst>
                <a:ext uri="{63B3BB69-23CF-44E3-9099-C40C66FF867C}">
                  <a14:compatExt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1614805</xdr:colOff>
      <xdr:row>58</xdr:row>
      <xdr:rowOff>290830</xdr:rowOff>
    </xdr:from>
    <xdr:ext cx="1170940" cy="3276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67505" y="28370530"/>
          <a:ext cx="117094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535" name="チェック 271" hidden="1">
              <a:extLst>
                <a:ext uri="{63B3BB69-23CF-44E3-9099-C40C66FF867C}">
                  <a14:compatExt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3060881</xdr:colOff>
      <xdr:row>58</xdr:row>
      <xdr:rowOff>288290</xdr:rowOff>
    </xdr:from>
    <xdr:ext cx="3288030" cy="3276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19024" y="28455076"/>
          <a:ext cx="328803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5229225</xdr:colOff>
          <xdr:row>9</xdr:row>
          <xdr:rowOff>76200</xdr:rowOff>
        </xdr:from>
        <xdr:to>
          <xdr:col>2</xdr:col>
          <xdr:colOff>6410325</xdr:colOff>
          <xdr:row>9</xdr:row>
          <xdr:rowOff>314325</xdr:rowOff>
        </xdr:to>
        <xdr:sp macro="" textlink="">
          <xdr:nvSpPr>
            <xdr:cNvPr id="11537" name="チェック 13" hidden="1">
              <a:extLst>
                <a:ext uri="{63B3BB69-23CF-44E3-9099-C40C66FF867C}">
                  <a14:compatExt spid="_x0000_s11537"/>
                </a:ext>
                <a:ext uri="{FF2B5EF4-FFF2-40B4-BE49-F238E27FC236}">
                  <a16:creationId xmlns:a16="http://schemas.microsoft.com/office/drawing/2014/main" id="{00000000-0008-0000-0000-00001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温泉・入浴施設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5229225</xdr:colOff>
          <xdr:row>9</xdr:row>
          <xdr:rowOff>295275</xdr:rowOff>
        </xdr:from>
        <xdr:to>
          <xdr:col>2</xdr:col>
          <xdr:colOff>6286500</xdr:colOff>
          <xdr:row>9</xdr:row>
          <xdr:rowOff>523875</xdr:rowOff>
        </xdr:to>
        <xdr:sp macro="" textlink="">
          <xdr:nvSpPr>
            <xdr:cNvPr id="11538" name="チェック 19" hidden="1">
              <a:extLst>
                <a:ext uri="{63B3BB69-23CF-44E3-9099-C40C66FF867C}">
                  <a14:compatExt spid="_x0000_s11538"/>
                </a:ext>
                <a:ext uri="{FF2B5EF4-FFF2-40B4-BE49-F238E27FC236}">
                  <a16:creationId xmlns:a16="http://schemas.microsoft.com/office/drawing/2014/main" id="{00000000-0008-0000-0000-00001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観光案内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9</xdr:row>
          <xdr:rowOff>514350</xdr:rowOff>
        </xdr:from>
        <xdr:to>
          <xdr:col>2</xdr:col>
          <xdr:colOff>4143375</xdr:colOff>
          <xdr:row>9</xdr:row>
          <xdr:rowOff>752475</xdr:rowOff>
        </xdr:to>
        <xdr:sp macro="" textlink="">
          <xdr:nvSpPr>
            <xdr:cNvPr id="11539" name="チェック 21" hidden="1">
              <a:extLst>
                <a:ext uri="{63B3BB69-23CF-44E3-9099-C40C66FF867C}">
                  <a14:compatExt spid="_x0000_s11539"/>
                </a:ext>
                <a:ext uri="{FF2B5EF4-FFF2-40B4-BE49-F238E27FC236}">
                  <a16:creationId xmlns:a16="http://schemas.microsoft.com/office/drawing/2014/main" id="{00000000-0008-0000-0000-00001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556" name="チェック 8" hidden="1">
              <a:extLst>
                <a:ext uri="{63B3BB69-23CF-44E3-9099-C40C66FF867C}">
                  <a14:compatExt spid="_x0000_s11556"/>
                </a:ext>
                <a:ext uri="{FF2B5EF4-FFF2-40B4-BE49-F238E27FC236}">
                  <a16:creationId xmlns:a16="http://schemas.microsoft.com/office/drawing/2014/main" id="{00000000-0008-0000-0000-00002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557" name="チェック 9" hidden="1">
              <a:extLst>
                <a:ext uri="{63B3BB69-23CF-44E3-9099-C40C66FF867C}">
                  <a14:compatExt spid="_x0000_s11557"/>
                </a:ext>
                <a:ext uri="{FF2B5EF4-FFF2-40B4-BE49-F238E27FC236}">
                  <a16:creationId xmlns:a16="http://schemas.microsoft.com/office/drawing/2014/main" id="{00000000-0008-0000-0000-00002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1495425</xdr:colOff>
          <xdr:row>9</xdr:row>
          <xdr:rowOff>76200</xdr:rowOff>
        </xdr:from>
        <xdr:to>
          <xdr:col>6</xdr:col>
          <xdr:colOff>2486025</xdr:colOff>
          <xdr:row>9</xdr:row>
          <xdr:rowOff>314325</xdr:rowOff>
        </xdr:to>
        <xdr:sp macro="" textlink="">
          <xdr:nvSpPr>
            <xdr:cNvPr id="11558" name="チェック 10" hidden="1">
              <a:extLst>
                <a:ext uri="{63B3BB69-23CF-44E3-9099-C40C66FF867C}">
                  <a14:compatExt spid="_x0000_s11558"/>
                </a:ext>
                <a:ext uri="{FF2B5EF4-FFF2-40B4-BE49-F238E27FC236}">
                  <a16:creationId xmlns:a16="http://schemas.microsoft.com/office/drawing/2014/main" id="{00000000-0008-0000-0000-00002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2333625</xdr:colOff>
          <xdr:row>9</xdr:row>
          <xdr:rowOff>76200</xdr:rowOff>
        </xdr:from>
        <xdr:to>
          <xdr:col>6</xdr:col>
          <xdr:colOff>3276600</xdr:colOff>
          <xdr:row>9</xdr:row>
          <xdr:rowOff>342900</xdr:rowOff>
        </xdr:to>
        <xdr:sp macro="" textlink="">
          <xdr:nvSpPr>
            <xdr:cNvPr id="11559" name="チェック 11" hidden="1">
              <a:extLst>
                <a:ext uri="{63B3BB69-23CF-44E3-9099-C40C66FF867C}">
                  <a14:compatExt spid="_x0000_s11559"/>
                </a:ext>
                <a:ext uri="{FF2B5EF4-FFF2-40B4-BE49-F238E27FC236}">
                  <a16:creationId xmlns:a16="http://schemas.microsoft.com/office/drawing/2014/main" id="{00000000-0008-0000-0000-00002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3457575</xdr:colOff>
          <xdr:row>9</xdr:row>
          <xdr:rowOff>85725</xdr:rowOff>
        </xdr:from>
        <xdr:to>
          <xdr:col>6</xdr:col>
          <xdr:colOff>4143375</xdr:colOff>
          <xdr:row>9</xdr:row>
          <xdr:rowOff>323850</xdr:rowOff>
        </xdr:to>
        <xdr:sp macro="" textlink="">
          <xdr:nvSpPr>
            <xdr:cNvPr id="11560" name="チェック 12" hidden="1">
              <a:extLst>
                <a:ext uri="{63B3BB69-23CF-44E3-9099-C40C66FF867C}">
                  <a14:compatExt spid="_x0000_s11560"/>
                </a:ext>
                <a:ext uri="{FF2B5EF4-FFF2-40B4-BE49-F238E27FC236}">
                  <a16:creationId xmlns:a16="http://schemas.microsoft.com/office/drawing/2014/main" id="{00000000-0008-0000-0000-00002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4476750</xdr:colOff>
          <xdr:row>9</xdr:row>
          <xdr:rowOff>76200</xdr:rowOff>
        </xdr:from>
        <xdr:to>
          <xdr:col>6</xdr:col>
          <xdr:colOff>5648325</xdr:colOff>
          <xdr:row>9</xdr:row>
          <xdr:rowOff>314325</xdr:rowOff>
        </xdr:to>
        <xdr:sp macro="" textlink="">
          <xdr:nvSpPr>
            <xdr:cNvPr id="11561" name="チェック 13" hidden="1">
              <a:extLst>
                <a:ext uri="{63B3BB69-23CF-44E3-9099-C40C66FF867C}">
                  <a14:compatExt spid="_x0000_s11561"/>
                </a:ext>
                <a:ext uri="{FF2B5EF4-FFF2-40B4-BE49-F238E27FC236}">
                  <a16:creationId xmlns:a16="http://schemas.microsoft.com/office/drawing/2014/main" id="{00000000-0008-0000-0000-00002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562" name="チェック 14" hidden="1">
              <a:extLst>
                <a:ext uri="{63B3BB69-23CF-44E3-9099-C40C66FF867C}">
                  <a14:compatExt spid="_x0000_s11562"/>
                </a:ext>
                <a:ext uri="{FF2B5EF4-FFF2-40B4-BE49-F238E27FC236}">
                  <a16:creationId xmlns:a16="http://schemas.microsoft.com/office/drawing/2014/main" id="{00000000-0008-0000-0000-00002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1981200</xdr:colOff>
          <xdr:row>9</xdr:row>
          <xdr:rowOff>533400</xdr:rowOff>
        </xdr:to>
        <xdr:sp macro="" textlink="">
          <xdr:nvSpPr>
            <xdr:cNvPr id="11563" name="チェック 15" hidden="1">
              <a:extLst>
                <a:ext uri="{63B3BB69-23CF-44E3-9099-C40C66FF867C}">
                  <a14:compatExt spid="_x0000_s11563"/>
                </a:ext>
                <a:ext uri="{FF2B5EF4-FFF2-40B4-BE49-F238E27FC236}">
                  <a16:creationId xmlns:a16="http://schemas.microsoft.com/office/drawing/2014/main" id="{00000000-0008-0000-0000-00002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2333625</xdr:colOff>
          <xdr:row>9</xdr:row>
          <xdr:rowOff>295275</xdr:rowOff>
        </xdr:from>
        <xdr:to>
          <xdr:col>6</xdr:col>
          <xdr:colOff>3324225</xdr:colOff>
          <xdr:row>9</xdr:row>
          <xdr:rowOff>523875</xdr:rowOff>
        </xdr:to>
        <xdr:sp macro="" textlink="">
          <xdr:nvSpPr>
            <xdr:cNvPr id="11564" name="チェック 16" hidden="1">
              <a:extLst>
                <a:ext uri="{63B3BB69-23CF-44E3-9099-C40C66FF867C}">
                  <a14:compatExt spid="_x0000_s11564"/>
                </a:ext>
                <a:ext uri="{FF2B5EF4-FFF2-40B4-BE49-F238E27FC236}">
                  <a16:creationId xmlns:a16="http://schemas.microsoft.com/office/drawing/2014/main" id="{00000000-0008-0000-0000-00002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3457575</xdr:colOff>
          <xdr:row>9</xdr:row>
          <xdr:rowOff>285750</xdr:rowOff>
        </xdr:from>
        <xdr:to>
          <xdr:col>6</xdr:col>
          <xdr:colOff>4838700</xdr:colOff>
          <xdr:row>9</xdr:row>
          <xdr:rowOff>514350</xdr:rowOff>
        </xdr:to>
        <xdr:sp macro="" textlink="">
          <xdr:nvSpPr>
            <xdr:cNvPr id="11565" name="チェック 17" hidden="1">
              <a:extLst>
                <a:ext uri="{63B3BB69-23CF-44E3-9099-C40C66FF867C}">
                  <a14:compatExt spid="_x0000_s11565"/>
                </a:ext>
                <a:ext uri="{FF2B5EF4-FFF2-40B4-BE49-F238E27FC236}">
                  <a16:creationId xmlns:a16="http://schemas.microsoft.com/office/drawing/2014/main" id="{00000000-0008-0000-0000-00002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4476750</xdr:colOff>
          <xdr:row>9</xdr:row>
          <xdr:rowOff>285750</xdr:rowOff>
        </xdr:from>
        <xdr:to>
          <xdr:col>6</xdr:col>
          <xdr:colOff>5534025</xdr:colOff>
          <xdr:row>9</xdr:row>
          <xdr:rowOff>514350</xdr:rowOff>
        </xdr:to>
        <xdr:sp macro="" textlink="">
          <xdr:nvSpPr>
            <xdr:cNvPr id="11566" name="チェック 19" hidden="1">
              <a:extLst>
                <a:ext uri="{63B3BB69-23CF-44E3-9099-C40C66FF867C}">
                  <a14:compatExt spid="_x0000_s11566"/>
                </a:ext>
                <a:ext uri="{FF2B5EF4-FFF2-40B4-BE49-F238E27FC236}">
                  <a16:creationId xmlns:a16="http://schemas.microsoft.com/office/drawing/2014/main" id="{00000000-0008-0000-0000-00002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文化施設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523875</xdr:rowOff>
        </xdr:from>
        <xdr:to>
          <xdr:col>6</xdr:col>
          <xdr:colOff>1104900</xdr:colOff>
          <xdr:row>9</xdr:row>
          <xdr:rowOff>762000</xdr:rowOff>
        </xdr:to>
        <xdr:sp macro="" textlink="">
          <xdr:nvSpPr>
            <xdr:cNvPr id="11567" name="チェック 20" hidden="1">
              <a:extLst>
                <a:ext uri="{63B3BB69-23CF-44E3-9099-C40C66FF867C}">
                  <a14:compatExt spid="_x0000_s11567"/>
                </a:ext>
                <a:ext uri="{FF2B5EF4-FFF2-40B4-BE49-F238E27FC236}">
                  <a16:creationId xmlns:a16="http://schemas.microsoft.com/office/drawing/2014/main" id="{00000000-0008-0000-0000-00002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ヘルスケア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514350</xdr:rowOff>
        </xdr:from>
        <xdr:to>
          <xdr:col>6</xdr:col>
          <xdr:colOff>2647950</xdr:colOff>
          <xdr:row>9</xdr:row>
          <xdr:rowOff>752475</xdr:rowOff>
        </xdr:to>
        <xdr:sp macro="" textlink="">
          <xdr:nvSpPr>
            <xdr:cNvPr id="11568" name="チェック 21" hidden="1">
              <a:extLst>
                <a:ext uri="{63B3BB69-23CF-44E3-9099-C40C66FF867C}">
                  <a14:compatExt spid="_x0000_s11568"/>
                </a:ext>
                <a:ext uri="{FF2B5EF4-FFF2-40B4-BE49-F238E27FC236}">
                  <a16:creationId xmlns:a16="http://schemas.microsoft.com/office/drawing/2014/main" id="{00000000-0008-0000-0000-00003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限定商品取り扱い</a:t>
              </a:r>
            </a:p>
          </xdr:txBody>
        </xdr:sp>
        <xdr:clientData/>
      </xdr:twoCellAnchor>
    </mc:Choice>
    <mc:Fallback/>
  </mc:AlternateContent>
  <xdr:oneCellAnchor>
    <xdr:from>
      <xdr:col>6</xdr:col>
      <xdr:colOff>141605</xdr:colOff>
      <xdr:row>9</xdr:row>
      <xdr:rowOff>741680</xdr:rowOff>
    </xdr:from>
    <xdr:ext cx="3310255" cy="276225"/>
    <xdr:sp macro="" textlink="">
      <xdr:nvSpPr>
        <xdr:cNvPr id="13" name="テキスト ボックス 12">
          <a:extLst>
            <a:ext uri="{FF2B5EF4-FFF2-40B4-BE49-F238E27FC236}">
              <a16:creationId xmlns:a16="http://schemas.microsoft.com/office/drawing/2014/main" id="{2D52F366-22E3-4EFE-993C-F035B354A662}"/>
            </a:ext>
          </a:extLst>
        </xdr:cNvPr>
        <xdr:cNvSpPr txBox="1"/>
      </xdr:nvSpPr>
      <xdr:spPr>
        <a:xfrm>
          <a:off x="11994018" y="5719528"/>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6</xdr:col>
          <xdr:colOff>5229225</xdr:colOff>
          <xdr:row>9</xdr:row>
          <xdr:rowOff>76200</xdr:rowOff>
        </xdr:from>
        <xdr:to>
          <xdr:col>7</xdr:col>
          <xdr:colOff>47625</xdr:colOff>
          <xdr:row>9</xdr:row>
          <xdr:rowOff>314325</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000-00003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温泉・入浴施設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5229225</xdr:colOff>
          <xdr:row>9</xdr:row>
          <xdr:rowOff>295275</xdr:rowOff>
        </xdr:from>
        <xdr:to>
          <xdr:col>6</xdr:col>
          <xdr:colOff>6276975</xdr:colOff>
          <xdr:row>9</xdr:row>
          <xdr:rowOff>523875</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000-00003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観光案内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2324100</xdr:colOff>
          <xdr:row>9</xdr:row>
          <xdr:rowOff>504825</xdr:rowOff>
        </xdr:from>
        <xdr:to>
          <xdr:col>6</xdr:col>
          <xdr:colOff>4133850</xdr:colOff>
          <xdr:row>9</xdr:row>
          <xdr:rowOff>742950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000-00003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574" name="チェック 99" hidden="1">
              <a:extLst>
                <a:ext uri="{63B3BB69-23CF-44E3-9099-C40C66FF867C}">
                  <a14:compatExt spid="_x0000_s11574"/>
                </a:ext>
                <a:ext uri="{FF2B5EF4-FFF2-40B4-BE49-F238E27FC236}">
                  <a16:creationId xmlns:a16="http://schemas.microsoft.com/office/drawing/2014/main" id="{00000000-0008-0000-0000-00003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12</xdr:row>
          <xdr:rowOff>76200</xdr:rowOff>
        </xdr:from>
        <xdr:to>
          <xdr:col>6</xdr:col>
          <xdr:colOff>1571625</xdr:colOff>
          <xdr:row>12</xdr:row>
          <xdr:rowOff>314325</xdr:rowOff>
        </xdr:to>
        <xdr:sp macro="" textlink="">
          <xdr:nvSpPr>
            <xdr:cNvPr id="11575" name="チェック 100" hidden="1">
              <a:extLst>
                <a:ext uri="{63B3BB69-23CF-44E3-9099-C40C66FF867C}">
                  <a14:compatExt spid="_x0000_s11575"/>
                </a:ext>
                <a:ext uri="{FF2B5EF4-FFF2-40B4-BE49-F238E27FC236}">
                  <a16:creationId xmlns:a16="http://schemas.microsoft.com/office/drawing/2014/main" id="{00000000-0008-0000-0000-00003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2771775</xdr:colOff>
          <xdr:row>12</xdr:row>
          <xdr:rowOff>66675</xdr:rowOff>
        </xdr:from>
        <xdr:to>
          <xdr:col>6</xdr:col>
          <xdr:colOff>3714750</xdr:colOff>
          <xdr:row>12</xdr:row>
          <xdr:rowOff>304800</xdr:rowOff>
        </xdr:to>
        <xdr:sp macro="" textlink="">
          <xdr:nvSpPr>
            <xdr:cNvPr id="11576" name="チェック 101" hidden="1">
              <a:extLst>
                <a:ext uri="{63B3BB69-23CF-44E3-9099-C40C66FF867C}">
                  <a14:compatExt spid="_x0000_s11576"/>
                </a:ext>
                <a:ext uri="{FF2B5EF4-FFF2-40B4-BE49-F238E27FC236}">
                  <a16:creationId xmlns:a16="http://schemas.microsoft.com/office/drawing/2014/main" id="{00000000-0008-0000-0000-00003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3686175</xdr:colOff>
          <xdr:row>12</xdr:row>
          <xdr:rowOff>57150</xdr:rowOff>
        </xdr:from>
        <xdr:to>
          <xdr:col>6</xdr:col>
          <xdr:colOff>4467225</xdr:colOff>
          <xdr:row>12</xdr:row>
          <xdr:rowOff>323850</xdr:rowOff>
        </xdr:to>
        <xdr:sp macro="" textlink="">
          <xdr:nvSpPr>
            <xdr:cNvPr id="11577" name="チェック 102" hidden="1">
              <a:extLst>
                <a:ext uri="{63B3BB69-23CF-44E3-9099-C40C66FF867C}">
                  <a14:compatExt spid="_x0000_s11577"/>
                </a:ext>
                <a:ext uri="{FF2B5EF4-FFF2-40B4-BE49-F238E27FC236}">
                  <a16:creationId xmlns:a16="http://schemas.microsoft.com/office/drawing/2014/main" id="{00000000-0008-0000-0000-00003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578" name="チェック 103" hidden="1">
              <a:extLst>
                <a:ext uri="{63B3BB69-23CF-44E3-9099-C40C66FF867C}">
                  <a14:compatExt spid="_x0000_s11578"/>
                </a:ext>
                <a:ext uri="{FF2B5EF4-FFF2-40B4-BE49-F238E27FC236}">
                  <a16:creationId xmlns:a16="http://schemas.microsoft.com/office/drawing/2014/main" id="{00000000-0008-0000-0000-00003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561975</xdr:rowOff>
        </xdr:from>
        <xdr:to>
          <xdr:col>6</xdr:col>
          <xdr:colOff>1581150</xdr:colOff>
          <xdr:row>12</xdr:row>
          <xdr:rowOff>800100</xdr:rowOff>
        </xdr:to>
        <xdr:sp macro="" textlink="">
          <xdr:nvSpPr>
            <xdr:cNvPr id="11579" name="チェック 104" hidden="1">
              <a:extLst>
                <a:ext uri="{63B3BB69-23CF-44E3-9099-C40C66FF867C}">
                  <a14:compatExt spid="_x0000_s11579"/>
                </a:ext>
                <a:ext uri="{FF2B5EF4-FFF2-40B4-BE49-F238E27FC236}">
                  <a16:creationId xmlns:a16="http://schemas.microsoft.com/office/drawing/2014/main" id="{00000000-0008-0000-0000-00003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沢登り・キャニオニング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12</xdr:row>
          <xdr:rowOff>323850</xdr:rowOff>
        </xdr:from>
        <xdr:to>
          <xdr:col>6</xdr:col>
          <xdr:colOff>1847850</xdr:colOff>
          <xdr:row>12</xdr:row>
          <xdr:rowOff>552450</xdr:rowOff>
        </xdr:to>
        <xdr:sp macro="" textlink="">
          <xdr:nvSpPr>
            <xdr:cNvPr id="11580" name="チェック 105" hidden="1">
              <a:extLst>
                <a:ext uri="{63B3BB69-23CF-44E3-9099-C40C66FF867C}">
                  <a14:compatExt spid="_x0000_s11580"/>
                </a:ext>
                <a:ext uri="{FF2B5EF4-FFF2-40B4-BE49-F238E27FC236}">
                  <a16:creationId xmlns:a16="http://schemas.microsoft.com/office/drawing/2014/main" id="{00000000-0008-0000-0000-00003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1952625</xdr:colOff>
          <xdr:row>12</xdr:row>
          <xdr:rowOff>295275</xdr:rowOff>
        </xdr:from>
        <xdr:to>
          <xdr:col>6</xdr:col>
          <xdr:colOff>2638425</xdr:colOff>
          <xdr:row>12</xdr:row>
          <xdr:rowOff>542925</xdr:rowOff>
        </xdr:to>
        <xdr:sp macro="" textlink="">
          <xdr:nvSpPr>
            <xdr:cNvPr id="11581" name="チェック 106" hidden="1">
              <a:extLst>
                <a:ext uri="{63B3BB69-23CF-44E3-9099-C40C66FF867C}">
                  <a14:compatExt spid="_x0000_s11581"/>
                </a:ext>
                <a:ext uri="{FF2B5EF4-FFF2-40B4-BE49-F238E27FC236}">
                  <a16:creationId xmlns:a16="http://schemas.microsoft.com/office/drawing/2014/main" id="{00000000-0008-0000-0000-00003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2771775</xdr:colOff>
          <xdr:row>12</xdr:row>
          <xdr:rowOff>304800</xdr:rowOff>
        </xdr:from>
        <xdr:to>
          <xdr:col>6</xdr:col>
          <xdr:colOff>3752850</xdr:colOff>
          <xdr:row>12</xdr:row>
          <xdr:rowOff>552450</xdr:rowOff>
        </xdr:to>
        <xdr:sp macro="" textlink="">
          <xdr:nvSpPr>
            <xdr:cNvPr id="11582" name="チェック 107" hidden="1">
              <a:extLst>
                <a:ext uri="{63B3BB69-23CF-44E3-9099-C40C66FF867C}">
                  <a14:compatExt spid="_x0000_s11582"/>
                </a:ext>
                <a:ext uri="{FF2B5EF4-FFF2-40B4-BE49-F238E27FC236}">
                  <a16:creationId xmlns:a16="http://schemas.microsoft.com/office/drawing/2014/main" id="{00000000-0008-0000-0000-00003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4514850</xdr:colOff>
          <xdr:row>12</xdr:row>
          <xdr:rowOff>66675</xdr:rowOff>
        </xdr:from>
        <xdr:to>
          <xdr:col>6</xdr:col>
          <xdr:colOff>5334000</xdr:colOff>
          <xdr:row>12</xdr:row>
          <xdr:rowOff>314325</xdr:rowOff>
        </xdr:to>
        <xdr:sp macro="" textlink="">
          <xdr:nvSpPr>
            <xdr:cNvPr id="11583" name="チェック 108" hidden="1">
              <a:extLst>
                <a:ext uri="{63B3BB69-23CF-44E3-9099-C40C66FF867C}">
                  <a14:compatExt spid="_x0000_s11583"/>
                </a:ext>
                <a:ext uri="{FF2B5EF4-FFF2-40B4-BE49-F238E27FC236}">
                  <a16:creationId xmlns:a16="http://schemas.microsoft.com/office/drawing/2014/main" id="{00000000-0008-0000-0000-00003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4010025</xdr:colOff>
          <xdr:row>12</xdr:row>
          <xdr:rowOff>295275</xdr:rowOff>
        </xdr:from>
        <xdr:to>
          <xdr:col>6</xdr:col>
          <xdr:colOff>5343525</xdr:colOff>
          <xdr:row>12</xdr:row>
          <xdr:rowOff>542925</xdr:rowOff>
        </xdr:to>
        <xdr:sp macro="" textlink="">
          <xdr:nvSpPr>
            <xdr:cNvPr id="11584" name="チェック 109" hidden="1">
              <a:extLst>
                <a:ext uri="{63B3BB69-23CF-44E3-9099-C40C66FF867C}">
                  <a14:compatExt spid="_x0000_s11584"/>
                </a:ext>
                <a:ext uri="{FF2B5EF4-FFF2-40B4-BE49-F238E27FC236}">
                  <a16:creationId xmlns:a16="http://schemas.microsoft.com/office/drawing/2014/main" id="{00000000-0008-0000-0000-00004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バードウォッチング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12</xdr:row>
          <xdr:rowOff>552450</xdr:rowOff>
        </xdr:from>
        <xdr:to>
          <xdr:col>6</xdr:col>
          <xdr:colOff>2381250</xdr:colOff>
          <xdr:row>12</xdr:row>
          <xdr:rowOff>809625</xdr:rowOff>
        </xdr:to>
        <xdr:sp macro="" textlink="">
          <xdr:nvSpPr>
            <xdr:cNvPr id="11585" name="チェック 110" hidden="1">
              <a:extLst>
                <a:ext uri="{63B3BB69-23CF-44E3-9099-C40C66FF867C}">
                  <a14:compatExt spid="_x0000_s11585"/>
                </a:ext>
                <a:ext uri="{FF2B5EF4-FFF2-40B4-BE49-F238E27FC236}">
                  <a16:creationId xmlns:a16="http://schemas.microsoft.com/office/drawing/2014/main" id="{00000000-0008-0000-0000-00004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自然散策・ハイキング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2771775</xdr:colOff>
          <xdr:row>12</xdr:row>
          <xdr:rowOff>542925</xdr:rowOff>
        </xdr:from>
        <xdr:to>
          <xdr:col>6</xdr:col>
          <xdr:colOff>3676650</xdr:colOff>
          <xdr:row>12</xdr:row>
          <xdr:rowOff>800100</xdr:rowOff>
        </xdr:to>
        <xdr:sp macro="" textlink="">
          <xdr:nvSpPr>
            <xdr:cNvPr id="11586" name="チェック 111" hidden="1">
              <a:extLst>
                <a:ext uri="{63B3BB69-23CF-44E3-9099-C40C66FF867C}">
                  <a14:compatExt spid="_x0000_s11586"/>
                </a:ext>
                <a:ext uri="{FF2B5EF4-FFF2-40B4-BE49-F238E27FC236}">
                  <a16:creationId xmlns:a16="http://schemas.microsoft.com/office/drawing/2014/main" id="{00000000-0008-0000-0000-00004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1952625</xdr:colOff>
          <xdr:row>12</xdr:row>
          <xdr:rowOff>76200</xdr:rowOff>
        </xdr:from>
        <xdr:to>
          <xdr:col>6</xdr:col>
          <xdr:colOff>2714625</xdr:colOff>
          <xdr:row>12</xdr:row>
          <xdr:rowOff>314325</xdr:rowOff>
        </xdr:to>
        <xdr:sp macro="" textlink="">
          <xdr:nvSpPr>
            <xdr:cNvPr id="11587" name="チェック 177" hidden="1">
              <a:extLst>
                <a:ext uri="{63B3BB69-23CF-44E3-9099-C40C66FF867C}">
                  <a14:compatExt spid="_x0000_s11587"/>
                </a:ext>
                <a:ext uri="{FF2B5EF4-FFF2-40B4-BE49-F238E27FC236}">
                  <a16:creationId xmlns:a16="http://schemas.microsoft.com/office/drawing/2014/main" id="{00000000-0008-0000-0000-00004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フィッシング</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106045</xdr:colOff>
      <xdr:row>5</xdr:row>
      <xdr:rowOff>190500</xdr:rowOff>
    </xdr:from>
    <xdr:to>
      <xdr:col>13</xdr:col>
      <xdr:colOff>400685</xdr:colOff>
      <xdr:row>20</xdr:row>
      <xdr:rowOff>59055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rcRect l="4475" t="4286" r="16838" b="7256"/>
        <a:stretch>
          <a:fillRect/>
        </a:stretch>
      </xdr:blipFill>
      <xdr:spPr>
        <a:xfrm>
          <a:off x="1439545" y="1390650"/>
          <a:ext cx="7628890" cy="4945380"/>
        </a:xfrm>
        <a:prstGeom prst="rect">
          <a:avLst/>
        </a:prstGeom>
        <a:ln>
          <a:solidFill>
            <a:schemeClr val="tx1"/>
          </a:solidFill>
        </a:ln>
      </xdr:spPr>
    </xdr:pic>
    <xdr:clientData/>
  </xdr:twoCellAnchor>
  <xdr:twoCellAnchor editAs="oneCell">
    <xdr:from>
      <xdr:col>20</xdr:col>
      <xdr:colOff>68580</xdr:colOff>
      <xdr:row>4</xdr:row>
      <xdr:rowOff>235585</xdr:rowOff>
    </xdr:from>
    <xdr:to>
      <xdr:col>34</xdr:col>
      <xdr:colOff>497840</xdr:colOff>
      <xdr:row>53</xdr:row>
      <xdr:rowOff>150495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stretch>
          <a:fillRect/>
        </a:stretch>
      </xdr:blipFill>
      <xdr:spPr>
        <a:xfrm>
          <a:off x="18832830" y="1197610"/>
          <a:ext cx="9763760" cy="21289010"/>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チェック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チェック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チェック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25</xdr:col>
      <xdr:colOff>327025</xdr:colOff>
      <xdr:row>1</xdr:row>
      <xdr:rowOff>47625</xdr:rowOff>
    </xdr:from>
    <xdr:ext cx="3101975" cy="6915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25025" y="285750"/>
          <a:ext cx="3101975" cy="691515"/>
        </a:xfrm>
        <a:prstGeom prst="rect">
          <a:avLst/>
        </a:prstGeom>
        <a:solidFill>
          <a:schemeClr val="accent1">
            <a:lumMod val="20000"/>
            <a:lumOff val="80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530225</xdr:colOff>
      <xdr:row>2</xdr:row>
      <xdr:rowOff>0</xdr:rowOff>
    </xdr:from>
    <xdr:ext cx="5929630" cy="69278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475" y="485775"/>
          <a:ext cx="5929630" cy="692785"/>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285750</xdr:colOff>
      <xdr:row>5</xdr:row>
      <xdr:rowOff>203835</xdr:rowOff>
    </xdr:from>
    <xdr:to>
      <xdr:col>18</xdr:col>
      <xdr:colOff>69215</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287000" y="1403985"/>
          <a:ext cx="7146290" cy="10629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577850</xdr:colOff>
      <xdr:row>9</xdr:row>
      <xdr:rowOff>483870</xdr:rowOff>
    </xdr:from>
    <xdr:to>
      <xdr:col>27</xdr:col>
      <xdr:colOff>85090</xdr:colOff>
      <xdr:row>9</xdr:row>
      <xdr:rowOff>1023620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42350" y="3617595"/>
          <a:ext cx="2174240" cy="539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173355</xdr:rowOff>
    </xdr:from>
    <xdr:to>
      <xdr:col>12</xdr:col>
      <xdr:colOff>547370</xdr:colOff>
      <xdr:row>7</xdr:row>
      <xdr:rowOff>0</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11630"/>
          <a:ext cx="2642870" cy="855345"/>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274955</xdr:colOff>
      <xdr:row>26</xdr:row>
      <xdr:rowOff>12700</xdr:rowOff>
    </xdr:from>
    <xdr:to>
      <xdr:col>18</xdr:col>
      <xdr:colOff>104140</xdr:colOff>
      <xdr:row>26</xdr:row>
      <xdr:rowOff>1511300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276205" y="7718425"/>
          <a:ext cx="7192010" cy="149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94615</xdr:colOff>
      <xdr:row>24</xdr:row>
      <xdr:rowOff>73660</xdr:rowOff>
    </xdr:from>
    <xdr:to>
      <xdr:col>34</xdr:col>
      <xdr:colOff>177165</xdr:colOff>
      <xdr:row>26</xdr:row>
      <xdr:rowOff>622300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615" y="7303135"/>
          <a:ext cx="3416300" cy="102489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26</xdr:row>
      <xdr:rowOff>1581150</xdr:rowOff>
    </xdr:from>
    <xdr:to>
      <xdr:col>18</xdr:col>
      <xdr:colOff>104140</xdr:colOff>
      <xdr:row>27</xdr:row>
      <xdr:rowOff>1199515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10306050" y="9286875"/>
          <a:ext cx="7162165" cy="1237615"/>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294005</xdr:colOff>
      <xdr:row>27</xdr:row>
      <xdr:rowOff>1271905</xdr:rowOff>
    </xdr:from>
    <xdr:to>
      <xdr:col>18</xdr:col>
      <xdr:colOff>104140</xdr:colOff>
      <xdr:row>28</xdr:row>
      <xdr:rowOff>1386205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295255" y="10596880"/>
          <a:ext cx="7172960" cy="1438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310515</xdr:colOff>
      <xdr:row>29</xdr:row>
      <xdr:rowOff>13970</xdr:rowOff>
    </xdr:from>
    <xdr:to>
      <xdr:col>18</xdr:col>
      <xdr:colOff>138430</xdr:colOff>
      <xdr:row>30</xdr:row>
      <xdr:rowOff>897890</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10311765" y="12129770"/>
          <a:ext cx="7190740" cy="26841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307340</xdr:colOff>
      <xdr:row>31</xdr:row>
      <xdr:rowOff>89535</xdr:rowOff>
    </xdr:from>
    <xdr:to>
      <xdr:col>18</xdr:col>
      <xdr:colOff>142875</xdr:colOff>
      <xdr:row>36</xdr:row>
      <xdr:rowOff>26670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590" y="14910435"/>
          <a:ext cx="7198360" cy="16230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303530</xdr:colOff>
      <xdr:row>36</xdr:row>
      <xdr:rowOff>140335</xdr:rowOff>
    </xdr:from>
    <xdr:to>
      <xdr:col>18</xdr:col>
      <xdr:colOff>155575</xdr:colOff>
      <xdr:row>47</xdr:row>
      <xdr:rowOff>67945</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304780" y="16647160"/>
          <a:ext cx="7214870" cy="2985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3322048</xdr:colOff>
      <xdr:row>9</xdr:row>
      <xdr:rowOff>709749</xdr:rowOff>
    </xdr:from>
    <xdr:ext cx="3181985" cy="56515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5554869" y="3893820"/>
          <a:ext cx="3181985" cy="565150"/>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271780</xdr:colOff>
      <xdr:row>26</xdr:row>
      <xdr:rowOff>698500</xdr:rowOff>
    </xdr:from>
    <xdr:ext cx="6647815" cy="692150"/>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30" y="8404225"/>
          <a:ext cx="6647815" cy="692150"/>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52070</xdr:colOff>
      <xdr:row>9</xdr:row>
      <xdr:rowOff>690880</xdr:rowOff>
    </xdr:from>
    <xdr:to>
      <xdr:col>27</xdr:col>
      <xdr:colOff>528320</xdr:colOff>
      <xdr:row>9</xdr:row>
      <xdr:rowOff>1124585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483570" y="3824605"/>
          <a:ext cx="476250" cy="433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31115</xdr:colOff>
      <xdr:row>6</xdr:row>
      <xdr:rowOff>653415</xdr:rowOff>
    </xdr:from>
    <xdr:to>
      <xdr:col>18</xdr:col>
      <xdr:colOff>516255</xdr:colOff>
      <xdr:row>7</xdr:row>
      <xdr:rowOff>66675</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7395190" y="2091690"/>
          <a:ext cx="485140" cy="441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69215</xdr:colOff>
      <xdr:row>6</xdr:row>
      <xdr:rowOff>495935</xdr:rowOff>
    </xdr:from>
    <xdr:to>
      <xdr:col>23</xdr:col>
      <xdr:colOff>577850</xdr:colOff>
      <xdr:row>9</xdr:row>
      <xdr:rowOff>751205</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33290" y="1934210"/>
          <a:ext cx="3909060" cy="195072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24</xdr:row>
      <xdr:rowOff>87630</xdr:rowOff>
    </xdr:from>
    <xdr:to>
      <xdr:col>18</xdr:col>
      <xdr:colOff>528955</xdr:colOff>
      <xdr:row>26</xdr:row>
      <xdr:rowOff>44450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416780" y="7317105"/>
          <a:ext cx="476250" cy="433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602615</xdr:colOff>
      <xdr:row>6</xdr:row>
      <xdr:rowOff>528320</xdr:rowOff>
    </xdr:from>
    <xdr:to>
      <xdr:col>16</xdr:col>
      <xdr:colOff>0</xdr:colOff>
      <xdr:row>8</xdr:row>
      <xdr:rowOff>23495</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15" y="1966595"/>
          <a:ext cx="1731010" cy="8572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564515</xdr:colOff>
      <xdr:row>6</xdr:row>
      <xdr:rowOff>512445</xdr:rowOff>
    </xdr:from>
    <xdr:to>
      <xdr:col>16</xdr:col>
      <xdr:colOff>0</xdr:colOff>
      <xdr:row>11</xdr:row>
      <xdr:rowOff>23495</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15" y="1950720"/>
          <a:ext cx="1769110" cy="28257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78740</xdr:colOff>
      <xdr:row>26</xdr:row>
      <xdr:rowOff>120650</xdr:rowOff>
    </xdr:from>
    <xdr:to>
      <xdr:col>29</xdr:col>
      <xdr:colOff>71120</xdr:colOff>
      <xdr:row>26</xdr:row>
      <xdr:rowOff>768350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42815" y="7826375"/>
          <a:ext cx="7393305" cy="64770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283210</xdr:colOff>
      <xdr:row>12</xdr:row>
      <xdr:rowOff>6350</xdr:rowOff>
    </xdr:from>
    <xdr:to>
      <xdr:col>18</xdr:col>
      <xdr:colOff>112395</xdr:colOff>
      <xdr:row>25</xdr:row>
      <xdr:rowOff>190500</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460" y="5092700"/>
          <a:ext cx="7192010" cy="2565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104140</xdr:colOff>
      <xdr:row>27</xdr:row>
      <xdr:rowOff>680085</xdr:rowOff>
    </xdr:from>
    <xdr:to>
      <xdr:col>34</xdr:col>
      <xdr:colOff>119380</xdr:colOff>
      <xdr:row>29</xdr:row>
      <xdr:rowOff>1044575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4869140" y="10005060"/>
          <a:ext cx="3348990" cy="31553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107950</xdr:colOff>
      <xdr:row>29</xdr:row>
      <xdr:rowOff>727075</xdr:rowOff>
    </xdr:from>
    <xdr:to>
      <xdr:col>34</xdr:col>
      <xdr:colOff>584200</xdr:colOff>
      <xdr:row>29</xdr:row>
      <xdr:rowOff>1157605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06700" y="12842875"/>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68580</xdr:colOff>
      <xdr:row>26</xdr:row>
      <xdr:rowOff>1098550</xdr:rowOff>
    </xdr:from>
    <xdr:to>
      <xdr:col>18</xdr:col>
      <xdr:colOff>544830</xdr:colOff>
      <xdr:row>26</xdr:row>
      <xdr:rowOff>1530350</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432655" y="880427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113665</xdr:colOff>
      <xdr:row>26</xdr:row>
      <xdr:rowOff>317500</xdr:rowOff>
    </xdr:from>
    <xdr:to>
      <xdr:col>34</xdr:col>
      <xdr:colOff>589915</xdr:colOff>
      <xdr:row>26</xdr:row>
      <xdr:rowOff>749300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415" y="802322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285115</xdr:colOff>
      <xdr:row>9</xdr:row>
      <xdr:rowOff>100965</xdr:rowOff>
    </xdr:from>
    <xdr:to>
      <xdr:col>12</xdr:col>
      <xdr:colOff>367665</xdr:colOff>
      <xdr:row>11</xdr:row>
      <xdr:rowOff>46990</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365" y="3234690"/>
          <a:ext cx="3416300" cy="1565275"/>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360045</xdr:colOff>
      <xdr:row>9</xdr:row>
      <xdr:rowOff>902335</xdr:rowOff>
    </xdr:from>
    <xdr:to>
      <xdr:col>15</xdr:col>
      <xdr:colOff>304800</xdr:colOff>
      <xdr:row>27</xdr:row>
      <xdr:rowOff>581660</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1045" y="4036060"/>
          <a:ext cx="1945005" cy="5870575"/>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112395</xdr:colOff>
      <xdr:row>20</xdr:row>
      <xdr:rowOff>97790</xdr:rowOff>
    </xdr:from>
    <xdr:to>
      <xdr:col>29</xdr:col>
      <xdr:colOff>104140</xdr:colOff>
      <xdr:row>28</xdr:row>
      <xdr:rowOff>932180</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76470" y="6374765"/>
          <a:ext cx="7392670" cy="520636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28</xdr:row>
      <xdr:rowOff>972185</xdr:rowOff>
    </xdr:from>
    <xdr:to>
      <xdr:col>18</xdr:col>
      <xdr:colOff>558800</xdr:colOff>
      <xdr:row>28</xdr:row>
      <xdr:rowOff>1403350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446625" y="11621135"/>
          <a:ext cx="47625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111760</xdr:colOff>
      <xdr:row>19</xdr:row>
      <xdr:rowOff>105410</xdr:rowOff>
    </xdr:from>
    <xdr:to>
      <xdr:col>34</xdr:col>
      <xdr:colOff>588010</xdr:colOff>
      <xdr:row>21</xdr:row>
      <xdr:rowOff>59055</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510" y="6144260"/>
          <a:ext cx="476250" cy="429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112395</xdr:colOff>
      <xdr:row>10</xdr:row>
      <xdr:rowOff>196215</xdr:rowOff>
    </xdr:from>
    <xdr:to>
      <xdr:col>34</xdr:col>
      <xdr:colOff>194310</xdr:colOff>
      <xdr:row>20</xdr:row>
      <xdr:rowOff>156210</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4877395" y="4615815"/>
          <a:ext cx="3415665" cy="181737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187325</xdr:colOff>
      <xdr:row>29</xdr:row>
      <xdr:rowOff>1228090</xdr:rowOff>
    </xdr:from>
    <xdr:to>
      <xdr:col>33</xdr:col>
      <xdr:colOff>294640</xdr:colOff>
      <xdr:row>30</xdr:row>
      <xdr:rowOff>347980</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4952325" y="13343890"/>
          <a:ext cx="2774315" cy="9201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155575</xdr:colOff>
      <xdr:row>29</xdr:row>
      <xdr:rowOff>1659255</xdr:rowOff>
    </xdr:from>
    <xdr:to>
      <xdr:col>29</xdr:col>
      <xdr:colOff>187325</xdr:colOff>
      <xdr:row>29</xdr:row>
      <xdr:rowOff>1687195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519650" y="13775055"/>
          <a:ext cx="7432675" cy="2794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88265</xdr:colOff>
      <xdr:row>30</xdr:row>
      <xdr:rowOff>535940</xdr:rowOff>
    </xdr:from>
    <xdr:to>
      <xdr:col>18</xdr:col>
      <xdr:colOff>564515</xdr:colOff>
      <xdr:row>31</xdr:row>
      <xdr:rowOff>66675</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452340" y="14451965"/>
          <a:ext cx="476250" cy="435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240665</xdr:colOff>
      <xdr:row>30</xdr:row>
      <xdr:rowOff>31750</xdr:rowOff>
    </xdr:from>
    <xdr:to>
      <xdr:col>34</xdr:col>
      <xdr:colOff>41275</xdr:colOff>
      <xdr:row>30</xdr:row>
      <xdr:rowOff>461010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672665" y="13947775"/>
          <a:ext cx="467360" cy="429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588645</xdr:colOff>
      <xdr:row>33</xdr:row>
      <xdr:rowOff>313690</xdr:rowOff>
    </xdr:from>
    <xdr:to>
      <xdr:col>34</xdr:col>
      <xdr:colOff>269240</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353145" y="15534640"/>
          <a:ext cx="7014845" cy="512508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151765</xdr:colOff>
      <xdr:row>34</xdr:row>
      <xdr:rowOff>57150</xdr:rowOff>
    </xdr:from>
    <xdr:to>
      <xdr:col>23</xdr:col>
      <xdr:colOff>588645</xdr:colOff>
      <xdr:row>41</xdr:row>
      <xdr:rowOff>63500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515840" y="15754350"/>
          <a:ext cx="3837305" cy="235902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35</xdr:row>
      <xdr:rowOff>16510</xdr:rowOff>
    </xdr:from>
    <xdr:to>
      <xdr:col>18</xdr:col>
      <xdr:colOff>607695</xdr:colOff>
      <xdr:row>36</xdr:row>
      <xdr:rowOff>94615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495520" y="16170910"/>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195580</xdr:colOff>
      <xdr:row>50</xdr:row>
      <xdr:rowOff>93345</xdr:rowOff>
    </xdr:from>
    <xdr:to>
      <xdr:col>35</xdr:col>
      <xdr:colOff>5080</xdr:colOff>
      <xdr:row>52</xdr:row>
      <xdr:rowOff>55880</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294330" y="20372070"/>
          <a:ext cx="476250" cy="438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127000</xdr:colOff>
      <xdr:row>45</xdr:row>
      <xdr:rowOff>184150</xdr:rowOff>
    </xdr:from>
    <xdr:to>
      <xdr:col>18</xdr:col>
      <xdr:colOff>603250</xdr:colOff>
      <xdr:row>47</xdr:row>
      <xdr:rowOff>123190</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491075" y="19262725"/>
          <a:ext cx="47625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248920</xdr:colOff>
      <xdr:row>26</xdr:row>
      <xdr:rowOff>1555750</xdr:rowOff>
    </xdr:from>
    <xdr:to>
      <xdr:col>33</xdr:col>
      <xdr:colOff>50165</xdr:colOff>
      <xdr:row>27</xdr:row>
      <xdr:rowOff>347980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014170" y="9261475"/>
          <a:ext cx="467995" cy="411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94615</xdr:colOff>
      <xdr:row>26</xdr:row>
      <xdr:rowOff>698500</xdr:rowOff>
    </xdr:from>
    <xdr:to>
      <xdr:col>32</xdr:col>
      <xdr:colOff>269240</xdr:colOff>
      <xdr:row>27</xdr:row>
      <xdr:rowOff>212725</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859615" y="8404225"/>
          <a:ext cx="2174875" cy="113347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302895</xdr:colOff>
      <xdr:row>27</xdr:row>
      <xdr:rowOff>36195</xdr:rowOff>
    </xdr:from>
    <xdr:to>
      <xdr:col>13</xdr:col>
      <xdr:colOff>613410</xdr:colOff>
      <xdr:row>28</xdr:row>
      <xdr:rowOff>143510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395" y="9361170"/>
          <a:ext cx="7644765" cy="14312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771525</xdr:colOff>
          <xdr:row>6</xdr:row>
          <xdr:rowOff>314325</xdr:rowOff>
        </xdr:to>
        <xdr:sp macro="" textlink="">
          <xdr:nvSpPr>
            <xdr:cNvPr id="12370" name="チェック 8"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71" name="チェック 9"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1495425</xdr:colOff>
          <xdr:row>6</xdr:row>
          <xdr:rowOff>76200</xdr:rowOff>
        </xdr:from>
        <xdr:to>
          <xdr:col>17</xdr:col>
          <xdr:colOff>2486025</xdr:colOff>
          <xdr:row>6</xdr:row>
          <xdr:rowOff>314325</xdr:rowOff>
        </xdr:to>
        <xdr:sp macro="" textlink="">
          <xdr:nvSpPr>
            <xdr:cNvPr id="12372" name="チェック 10"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2333625</xdr:colOff>
          <xdr:row>6</xdr:row>
          <xdr:rowOff>76200</xdr:rowOff>
        </xdr:from>
        <xdr:to>
          <xdr:col>17</xdr:col>
          <xdr:colOff>3276600</xdr:colOff>
          <xdr:row>6</xdr:row>
          <xdr:rowOff>342900</xdr:rowOff>
        </xdr:to>
        <xdr:sp macro="" textlink="">
          <xdr:nvSpPr>
            <xdr:cNvPr id="12373" name="チェック 11"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3457575</xdr:colOff>
          <xdr:row>6</xdr:row>
          <xdr:rowOff>85725</xdr:rowOff>
        </xdr:from>
        <xdr:to>
          <xdr:col>17</xdr:col>
          <xdr:colOff>4143375</xdr:colOff>
          <xdr:row>6</xdr:row>
          <xdr:rowOff>323850</xdr:rowOff>
        </xdr:to>
        <xdr:sp macro="" textlink="">
          <xdr:nvSpPr>
            <xdr:cNvPr id="12374" name="チェック 12"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4476750</xdr:colOff>
          <xdr:row>6</xdr:row>
          <xdr:rowOff>76200</xdr:rowOff>
        </xdr:from>
        <xdr:to>
          <xdr:col>17</xdr:col>
          <xdr:colOff>5657850</xdr:colOff>
          <xdr:row>6</xdr:row>
          <xdr:rowOff>314325</xdr:rowOff>
        </xdr:to>
        <xdr:sp macro="" textlink="">
          <xdr:nvSpPr>
            <xdr:cNvPr id="12375" name="チェック 13"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76" name="チェック 14"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1981200</xdr:colOff>
          <xdr:row>6</xdr:row>
          <xdr:rowOff>533400</xdr:rowOff>
        </xdr:to>
        <xdr:sp macro="" textlink="">
          <xdr:nvSpPr>
            <xdr:cNvPr id="12377" name="チェック 15"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2333625</xdr:colOff>
          <xdr:row>6</xdr:row>
          <xdr:rowOff>295275</xdr:rowOff>
        </xdr:from>
        <xdr:to>
          <xdr:col>17</xdr:col>
          <xdr:colOff>3324225</xdr:colOff>
          <xdr:row>6</xdr:row>
          <xdr:rowOff>523875</xdr:rowOff>
        </xdr:to>
        <xdr:sp macro="" textlink="">
          <xdr:nvSpPr>
            <xdr:cNvPr id="12378" name="チェック 16"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3457575</xdr:colOff>
          <xdr:row>6</xdr:row>
          <xdr:rowOff>285750</xdr:rowOff>
        </xdr:from>
        <xdr:to>
          <xdr:col>17</xdr:col>
          <xdr:colOff>4838700</xdr:colOff>
          <xdr:row>6</xdr:row>
          <xdr:rowOff>514350</xdr:rowOff>
        </xdr:to>
        <xdr:sp macro="" textlink="">
          <xdr:nvSpPr>
            <xdr:cNvPr id="12379" name="チェック 17"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4476750</xdr:colOff>
          <xdr:row>6</xdr:row>
          <xdr:rowOff>285750</xdr:rowOff>
        </xdr:from>
        <xdr:to>
          <xdr:col>17</xdr:col>
          <xdr:colOff>5534025</xdr:colOff>
          <xdr:row>6</xdr:row>
          <xdr:rowOff>514350</xdr:rowOff>
        </xdr:to>
        <xdr:sp macro="" textlink="">
          <xdr:nvSpPr>
            <xdr:cNvPr id="12380" name="チェック 19"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文化施設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523875</xdr:rowOff>
        </xdr:from>
        <xdr:to>
          <xdr:col>17</xdr:col>
          <xdr:colOff>1104900</xdr:colOff>
          <xdr:row>6</xdr:row>
          <xdr:rowOff>762000</xdr:rowOff>
        </xdr:to>
        <xdr:sp macro="" textlink="">
          <xdr:nvSpPr>
            <xdr:cNvPr id="12381" name="チェック 20"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ヘルスケア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514350</xdr:rowOff>
        </xdr:from>
        <xdr:to>
          <xdr:col>17</xdr:col>
          <xdr:colOff>2647950</xdr:colOff>
          <xdr:row>6</xdr:row>
          <xdr:rowOff>752475</xdr:rowOff>
        </xdr:to>
        <xdr:sp macro="" textlink="">
          <xdr:nvSpPr>
            <xdr:cNvPr id="12382" name="チェック 21"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限定商品取り扱い</a:t>
              </a:r>
            </a:p>
          </xdr:txBody>
        </xdr:sp>
        <xdr:clientData/>
      </xdr:twoCellAnchor>
    </mc:Choice>
    <mc:Fallback/>
  </mc:AlternateContent>
  <xdr:oneCellAnchor>
    <xdr:from>
      <xdr:col>17</xdr:col>
      <xdr:colOff>141605</xdr:colOff>
      <xdr:row>6</xdr:row>
      <xdr:rowOff>741680</xdr:rowOff>
    </xdr:from>
    <xdr:ext cx="3310255" cy="276225"/>
    <xdr:sp macro="" textlink="">
      <xdr:nvSpPr>
        <xdr:cNvPr id="9" name="テキスト ボックス 8">
          <a:extLst>
            <a:ext uri="{FF2B5EF4-FFF2-40B4-BE49-F238E27FC236}">
              <a16:creationId xmlns:a16="http://schemas.microsoft.com/office/drawing/2014/main" id="{D9471181-823B-431D-B73B-73F6706A63FA}"/>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17</xdr:col>
      <xdr:colOff>141605</xdr:colOff>
      <xdr:row>6</xdr:row>
      <xdr:rowOff>741680</xdr:rowOff>
    </xdr:from>
    <xdr:ext cx="3310255" cy="276225"/>
    <xdr:sp macro="" textlink="">
      <xdr:nvSpPr>
        <xdr:cNvPr id="11" name="テキスト ボックス 10">
          <a:extLst>
            <a:ext uri="{FF2B5EF4-FFF2-40B4-BE49-F238E27FC236}">
              <a16:creationId xmlns:a16="http://schemas.microsoft.com/office/drawing/2014/main" id="{56506C90-E4BD-48A4-8962-1385501B8F04}"/>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17</xdr:col>
          <xdr:colOff>5229225</xdr:colOff>
          <xdr:row>6</xdr:row>
          <xdr:rowOff>76200</xdr:rowOff>
        </xdr:from>
        <xdr:to>
          <xdr:col>18</xdr:col>
          <xdr:colOff>171450</xdr:colOff>
          <xdr:row>6</xdr:row>
          <xdr:rowOff>314325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温泉・入浴施設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5229225</xdr:colOff>
          <xdr:row>6</xdr:row>
          <xdr:rowOff>295275</xdr:rowOff>
        </xdr:from>
        <xdr:to>
          <xdr:col>18</xdr:col>
          <xdr:colOff>47625</xdr:colOff>
          <xdr:row>6</xdr:row>
          <xdr:rowOff>523875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観光案内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2333625</xdr:colOff>
          <xdr:row>6</xdr:row>
          <xdr:rowOff>514350</xdr:rowOff>
        </xdr:from>
        <xdr:to>
          <xdr:col>17</xdr:col>
          <xdr:colOff>4143375</xdr:colOff>
          <xdr:row>6</xdr:row>
          <xdr:rowOff>752475</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771525</xdr:colOff>
          <xdr:row>9</xdr:row>
          <xdr:rowOff>314325</xdr:rowOff>
        </xdr:to>
        <xdr:sp macro="" textlink="">
          <xdr:nvSpPr>
            <xdr:cNvPr id="12386" name="チェック 99"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952500</xdr:colOff>
          <xdr:row>9</xdr:row>
          <xdr:rowOff>76200</xdr:rowOff>
        </xdr:from>
        <xdr:to>
          <xdr:col>17</xdr:col>
          <xdr:colOff>1571625</xdr:colOff>
          <xdr:row>9</xdr:row>
          <xdr:rowOff>314325</xdr:rowOff>
        </xdr:to>
        <xdr:sp macro="" textlink="">
          <xdr:nvSpPr>
            <xdr:cNvPr id="12387" name="チェック 100"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2771775</xdr:colOff>
          <xdr:row>9</xdr:row>
          <xdr:rowOff>66675</xdr:rowOff>
        </xdr:from>
        <xdr:to>
          <xdr:col>17</xdr:col>
          <xdr:colOff>3714750</xdr:colOff>
          <xdr:row>9</xdr:row>
          <xdr:rowOff>304800</xdr:rowOff>
        </xdr:to>
        <xdr:sp macro="" textlink="">
          <xdr:nvSpPr>
            <xdr:cNvPr id="12388" name="チェック 101"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3686175</xdr:colOff>
          <xdr:row>9</xdr:row>
          <xdr:rowOff>57150</xdr:rowOff>
        </xdr:from>
        <xdr:to>
          <xdr:col>17</xdr:col>
          <xdr:colOff>4467225</xdr:colOff>
          <xdr:row>9</xdr:row>
          <xdr:rowOff>323850</xdr:rowOff>
        </xdr:to>
        <xdr:sp macro="" textlink="">
          <xdr:nvSpPr>
            <xdr:cNvPr id="12389" name="チェック 102"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561975</xdr:rowOff>
        </xdr:to>
        <xdr:sp macro="" textlink="">
          <xdr:nvSpPr>
            <xdr:cNvPr id="12390" name="チェック 103"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マリンスポーツ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561975</xdr:rowOff>
        </xdr:from>
        <xdr:to>
          <xdr:col>17</xdr:col>
          <xdr:colOff>1581150</xdr:colOff>
          <xdr:row>9</xdr:row>
          <xdr:rowOff>800100</xdr:rowOff>
        </xdr:to>
        <xdr:sp macro="" textlink="">
          <xdr:nvSpPr>
            <xdr:cNvPr id="12391" name="チェック 104"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沢登り・キャニオニング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952500</xdr:colOff>
          <xdr:row>9</xdr:row>
          <xdr:rowOff>323850</xdr:rowOff>
        </xdr:from>
        <xdr:to>
          <xdr:col>17</xdr:col>
          <xdr:colOff>1847850</xdr:colOff>
          <xdr:row>9</xdr:row>
          <xdr:rowOff>552450</xdr:rowOff>
        </xdr:to>
        <xdr:sp macro="" textlink="">
          <xdr:nvSpPr>
            <xdr:cNvPr id="12392" name="チェック 105"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1952625</xdr:colOff>
          <xdr:row>9</xdr:row>
          <xdr:rowOff>295275</xdr:rowOff>
        </xdr:from>
        <xdr:to>
          <xdr:col>17</xdr:col>
          <xdr:colOff>2638425</xdr:colOff>
          <xdr:row>9</xdr:row>
          <xdr:rowOff>542925</xdr:rowOff>
        </xdr:to>
        <xdr:sp macro="" textlink="">
          <xdr:nvSpPr>
            <xdr:cNvPr id="12393" name="チェック 106"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2771775</xdr:colOff>
          <xdr:row>9</xdr:row>
          <xdr:rowOff>304800</xdr:rowOff>
        </xdr:from>
        <xdr:to>
          <xdr:col>17</xdr:col>
          <xdr:colOff>3752850</xdr:colOff>
          <xdr:row>9</xdr:row>
          <xdr:rowOff>552450</xdr:rowOff>
        </xdr:to>
        <xdr:sp macro="" textlink="">
          <xdr:nvSpPr>
            <xdr:cNvPr id="12394" name="チェック 107"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4514850</xdr:colOff>
          <xdr:row>9</xdr:row>
          <xdr:rowOff>66675</xdr:rowOff>
        </xdr:from>
        <xdr:to>
          <xdr:col>17</xdr:col>
          <xdr:colOff>5334000</xdr:colOff>
          <xdr:row>9</xdr:row>
          <xdr:rowOff>314325</xdr:rowOff>
        </xdr:to>
        <xdr:sp macro="" textlink="">
          <xdr:nvSpPr>
            <xdr:cNvPr id="12395" name="チェック 108"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4010025</xdr:colOff>
          <xdr:row>9</xdr:row>
          <xdr:rowOff>295275</xdr:rowOff>
        </xdr:from>
        <xdr:to>
          <xdr:col>17</xdr:col>
          <xdr:colOff>5343525</xdr:colOff>
          <xdr:row>9</xdr:row>
          <xdr:rowOff>542925</xdr:rowOff>
        </xdr:to>
        <xdr:sp macro="" textlink="">
          <xdr:nvSpPr>
            <xdr:cNvPr id="12396" name="チェック 109"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バードウォッチング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1314450</xdr:colOff>
          <xdr:row>9</xdr:row>
          <xdr:rowOff>552450</xdr:rowOff>
        </xdr:from>
        <xdr:to>
          <xdr:col>17</xdr:col>
          <xdr:colOff>2381250</xdr:colOff>
          <xdr:row>9</xdr:row>
          <xdr:rowOff>809625</xdr:rowOff>
        </xdr:to>
        <xdr:sp macro="" textlink="">
          <xdr:nvSpPr>
            <xdr:cNvPr id="12397" name="チェック 110"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自然散策・ハイキング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2771775</xdr:colOff>
          <xdr:row>9</xdr:row>
          <xdr:rowOff>542925</xdr:rowOff>
        </xdr:from>
        <xdr:to>
          <xdr:col>17</xdr:col>
          <xdr:colOff>3676650</xdr:colOff>
          <xdr:row>9</xdr:row>
          <xdr:rowOff>800100</xdr:rowOff>
        </xdr:to>
        <xdr:sp macro="" textlink="">
          <xdr:nvSpPr>
            <xdr:cNvPr id="12398" name="チェック 111"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1952625</xdr:colOff>
          <xdr:row>9</xdr:row>
          <xdr:rowOff>76200</xdr:rowOff>
        </xdr:from>
        <xdr:to>
          <xdr:col>17</xdr:col>
          <xdr:colOff>2714625</xdr:colOff>
          <xdr:row>9</xdr:row>
          <xdr:rowOff>314325</xdr:rowOff>
        </xdr:to>
        <xdr:sp macro="" textlink="">
          <xdr:nvSpPr>
            <xdr:cNvPr id="12399" name="チェック 177"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フィッシング</a:t>
              </a:r>
            </a:p>
          </xdr:txBody>
        </xdr:sp>
        <xdr:clientData/>
      </xdr:twoCellAnchor>
    </mc:Choice>
    <mc:Fallback/>
  </mc:AlternateContent>
  <xdr:oneCellAnchor>
    <xdr:from>
      <xdr:col>17</xdr:col>
      <xdr:colOff>141605</xdr:colOff>
      <xdr:row>9</xdr:row>
      <xdr:rowOff>1038860</xdr:rowOff>
    </xdr:from>
    <xdr:ext cx="3310255" cy="273050"/>
    <xdr:sp macro="" textlink="">
      <xdr:nvSpPr>
        <xdr:cNvPr id="12" name="テキスト ボックス 11">
          <a:extLst>
            <a:ext uri="{FF2B5EF4-FFF2-40B4-BE49-F238E27FC236}">
              <a16:creationId xmlns:a16="http://schemas.microsoft.com/office/drawing/2014/main" id="{1C7E00C5-1A44-4BDC-9E72-056BA1CB26F3}"/>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2476500</xdr:colOff>
      <xdr:row>60</xdr:row>
      <xdr:rowOff>85348</xdr:rowOff>
    </xdr:from>
    <xdr:to>
      <xdr:col>15</xdr:col>
      <xdr:colOff>216059</xdr:colOff>
      <xdr:row>80</xdr:row>
      <xdr:rowOff>88200</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10926536" y="29259062"/>
          <a:ext cx="9346452" cy="7963030"/>
        </a:xfrm>
        <a:prstGeom prst="rect">
          <a:avLst/>
        </a:prstGeom>
      </xdr:spPr>
    </xdr:pic>
    <xdr:clientData/>
  </xdr:twoCellAnchor>
  <xdr:twoCellAnchor editAs="oneCell">
    <xdr:from>
      <xdr:col>5</xdr:col>
      <xdr:colOff>2434294</xdr:colOff>
      <xdr:row>44</xdr:row>
      <xdr:rowOff>39802</xdr:rowOff>
    </xdr:from>
    <xdr:to>
      <xdr:col>15</xdr:col>
      <xdr:colOff>91531</xdr:colOff>
      <xdr:row>58</xdr:row>
      <xdr:rowOff>272143</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rotWithShape="1">
        <a:blip xmlns:r="http://schemas.openxmlformats.org/officeDocument/2006/relationships" r:embed="rId2"/>
        <a:srcRect b="15849"/>
        <a:stretch/>
      </xdr:blipFill>
      <xdr:spPr>
        <a:xfrm>
          <a:off x="10884330" y="23022266"/>
          <a:ext cx="9264130" cy="5716019"/>
        </a:xfrm>
        <a:prstGeom prst="rect">
          <a:avLst/>
        </a:prstGeom>
      </xdr:spPr>
    </xdr:pic>
    <xdr:clientData/>
  </xdr:twoCellAnchor>
  <xdr:twoCellAnchor editAs="oneCell">
    <xdr:from>
      <xdr:col>6</xdr:col>
      <xdr:colOff>1173480</xdr:colOff>
      <xdr:row>36</xdr:row>
      <xdr:rowOff>648970</xdr:rowOff>
    </xdr:from>
    <xdr:to>
      <xdr:col>8</xdr:col>
      <xdr:colOff>318770</xdr:colOff>
      <xdr:row>41</xdr:row>
      <xdr:rowOff>144780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1508105" y="17936845"/>
          <a:ext cx="3241040" cy="2172335"/>
        </a:xfrm>
        <a:prstGeom prst="rect">
          <a:avLst/>
        </a:prstGeom>
      </xdr:spPr>
    </xdr:pic>
    <xdr:clientData/>
  </xdr:twoCellAnchor>
  <xdr:twoCellAnchor editAs="oneCell">
    <xdr:from>
      <xdr:col>6</xdr:col>
      <xdr:colOff>1023620</xdr:colOff>
      <xdr:row>33</xdr:row>
      <xdr:rowOff>36195</xdr:rowOff>
    </xdr:from>
    <xdr:to>
      <xdr:col>8</xdr:col>
      <xdr:colOff>216535</xdr:colOff>
      <xdr:row>36</xdr:row>
      <xdr:rowOff>574675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1358245" y="15352395"/>
          <a:ext cx="3288665" cy="2510155"/>
        </a:xfrm>
        <a:prstGeom prst="rect">
          <a:avLst/>
        </a:prstGeom>
        <a:ln>
          <a:solidFill>
            <a:schemeClr val="tx1">
              <a:lumMod val="50000"/>
              <a:lumOff val="50000"/>
            </a:schemeClr>
          </a:solidFill>
        </a:ln>
      </xdr:spPr>
    </xdr:pic>
    <xdr:clientData/>
  </xdr:twoCellAnchor>
  <xdr:twoCellAnchor>
    <xdr:from>
      <xdr:col>7</xdr:col>
      <xdr:colOff>1594485</xdr:colOff>
      <xdr:row>36</xdr:row>
      <xdr:rowOff>297180</xdr:rowOff>
    </xdr:from>
    <xdr:to>
      <xdr:col>7</xdr:col>
      <xdr:colOff>2040890</xdr:colOff>
      <xdr:row>36</xdr:row>
      <xdr:rowOff>669290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900785" y="17585055"/>
          <a:ext cx="446405" cy="37211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1702435</xdr:colOff>
      <xdr:row>36</xdr:row>
      <xdr:rowOff>797560</xdr:rowOff>
    </xdr:from>
    <xdr:to>
      <xdr:col>7</xdr:col>
      <xdr:colOff>1983105</xdr:colOff>
      <xdr:row>36</xdr:row>
      <xdr:rowOff>1054735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4008735" y="18085435"/>
          <a:ext cx="280670" cy="25717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1472565</xdr:colOff>
      <xdr:row>37</xdr:row>
      <xdr:rowOff>18415</xdr:rowOff>
    </xdr:from>
    <xdr:to>
      <xdr:col>7</xdr:col>
      <xdr:colOff>1922780</xdr:colOff>
      <xdr:row>38</xdr:row>
      <xdr:rowOff>158115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807190" y="19030315"/>
          <a:ext cx="2421890" cy="377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344805</xdr:colOff>
      <xdr:row>33</xdr:row>
      <xdr:rowOff>40640</xdr:rowOff>
    </xdr:from>
    <xdr:to>
      <xdr:col>14</xdr:col>
      <xdr:colOff>86995</xdr:colOff>
      <xdr:row>33</xdr:row>
      <xdr:rowOff>397510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775180" y="15356840"/>
          <a:ext cx="3742690" cy="3568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501015</xdr:colOff>
      <xdr:row>36</xdr:row>
      <xdr:rowOff>567690</xdr:rowOff>
    </xdr:from>
    <xdr:to>
      <xdr:col>13</xdr:col>
      <xdr:colOff>148590</xdr:colOff>
      <xdr:row>36</xdr:row>
      <xdr:rowOff>986790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1390" y="17855565"/>
          <a:ext cx="2981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433705</xdr:colOff>
      <xdr:row>33</xdr:row>
      <xdr:rowOff>48260</xdr:rowOff>
    </xdr:from>
    <xdr:to>
      <xdr:col>6</xdr:col>
      <xdr:colOff>770890</xdr:colOff>
      <xdr:row>33</xdr:row>
      <xdr:rowOff>443865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15580" y="15364460"/>
          <a:ext cx="3289935" cy="3956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1661795</xdr:colOff>
      <xdr:row>35</xdr:row>
      <xdr:rowOff>850265</xdr:rowOff>
    </xdr:from>
    <xdr:to>
      <xdr:col>6</xdr:col>
      <xdr:colOff>1437640</xdr:colOff>
      <xdr:row>37</xdr:row>
      <xdr:rowOff>173990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10119995" y="17080865"/>
          <a:ext cx="1652270" cy="210502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282575</xdr:colOff>
      <xdr:row>34</xdr:row>
      <xdr:rowOff>43815</xdr:rowOff>
    </xdr:from>
    <xdr:to>
      <xdr:col>8</xdr:col>
      <xdr:colOff>619125</xdr:colOff>
      <xdr:row>34</xdr:row>
      <xdr:rowOff>384175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a:stretch>
          <a:fillRect/>
        </a:stretch>
      </xdr:blipFill>
      <xdr:spPr>
        <a:xfrm>
          <a:off x="14712950" y="15874365"/>
          <a:ext cx="336550" cy="340360"/>
        </a:xfrm>
        <a:prstGeom prst="rect">
          <a:avLst/>
        </a:prstGeom>
        <a:noFill/>
      </xdr:spPr>
    </xdr:pic>
    <xdr:clientData/>
  </xdr:twoCellAnchor>
  <xdr:twoCellAnchor>
    <xdr:from>
      <xdr:col>5</xdr:col>
      <xdr:colOff>2429782</xdr:colOff>
      <xdr:row>44</xdr:row>
      <xdr:rowOff>307197</xdr:rowOff>
    </xdr:from>
    <xdr:to>
      <xdr:col>15</xdr:col>
      <xdr:colOff>244928</xdr:colOff>
      <xdr:row>49</xdr:row>
      <xdr:rowOff>285750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79818" y="23289661"/>
          <a:ext cx="9422039" cy="20604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27215</xdr:colOff>
      <xdr:row>46</xdr:row>
      <xdr:rowOff>312965</xdr:rowOff>
    </xdr:from>
    <xdr:to>
      <xdr:col>5</xdr:col>
      <xdr:colOff>2429782</xdr:colOff>
      <xdr:row>47</xdr:row>
      <xdr:rowOff>71955</xdr:rowOff>
    </xdr:to>
    <xdr:cxnSp macro="">
      <xdr:nvCxnSpPr>
        <xdr:cNvPr id="17" name="直線コネクタ 16">
          <a:extLst>
            <a:ext uri="{FF2B5EF4-FFF2-40B4-BE49-F238E27FC236}">
              <a16:creationId xmlns:a16="http://schemas.microsoft.com/office/drawing/2014/main" id="{00000000-0008-0000-0200-000011000000}"/>
            </a:ext>
          </a:extLst>
        </xdr:cNvPr>
        <xdr:cNvCxnSpPr>
          <a:stCxn id="15" idx="1"/>
        </xdr:cNvCxnSpPr>
      </xdr:nvCxnSpPr>
      <xdr:spPr>
        <a:xfrm flipH="1" flipV="1">
          <a:off x="7402286" y="24152679"/>
          <a:ext cx="3477532" cy="16720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2445812</xdr:colOff>
      <xdr:row>49</xdr:row>
      <xdr:rowOff>387603</xdr:rowOff>
    </xdr:from>
    <xdr:to>
      <xdr:col>15</xdr:col>
      <xdr:colOff>258535</xdr:colOff>
      <xdr:row>57</xdr:row>
      <xdr:rowOff>27215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895848" y="25451960"/>
          <a:ext cx="9419616" cy="2633184"/>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4169410</xdr:colOff>
      <xdr:row>53</xdr:row>
      <xdr:rowOff>343481</xdr:rowOff>
    </xdr:from>
    <xdr:to>
      <xdr:col>5</xdr:col>
      <xdr:colOff>2445812</xdr:colOff>
      <xdr:row>55</xdr:row>
      <xdr:rowOff>301536</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8" idx="1"/>
        </xdr:cNvCxnSpPr>
      </xdr:nvCxnSpPr>
      <xdr:spPr>
        <a:xfrm flipH="1">
          <a:off x="7367089" y="26768552"/>
          <a:ext cx="3528759" cy="77448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4163785</xdr:colOff>
      <xdr:row>64</xdr:row>
      <xdr:rowOff>177507</xdr:rowOff>
    </xdr:from>
    <xdr:to>
      <xdr:col>5</xdr:col>
      <xdr:colOff>2479212</xdr:colOff>
      <xdr:row>67</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49" idx="1"/>
        </xdr:cNvCxnSpPr>
      </xdr:nvCxnSpPr>
      <xdr:spPr>
        <a:xfrm flipH="1">
          <a:off x="7361464" y="30820793"/>
          <a:ext cx="3567784" cy="100631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118745</xdr:colOff>
      <xdr:row>32</xdr:row>
      <xdr:rowOff>167005</xdr:rowOff>
    </xdr:from>
    <xdr:to>
      <xdr:col>15</xdr:col>
      <xdr:colOff>24130</xdr:colOff>
      <xdr:row>42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500620" y="15206980"/>
          <a:ext cx="11621135" cy="49955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4156710</xdr:colOff>
      <xdr:row>35</xdr:row>
      <xdr:rowOff>937260</xdr:rowOff>
    </xdr:from>
    <xdr:to>
      <xdr:col>5</xdr:col>
      <xdr:colOff>207010</xdr:colOff>
      <xdr:row>36</xdr:row>
      <xdr:rowOff>899160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357110" y="17167860"/>
          <a:ext cx="1308100" cy="101917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4158524</xdr:colOff>
      <xdr:row>53</xdr:row>
      <xdr:rowOff>343481</xdr:rowOff>
    </xdr:from>
    <xdr:to>
      <xdr:col>5</xdr:col>
      <xdr:colOff>2445812</xdr:colOff>
      <xdr:row>60</xdr:row>
      <xdr:rowOff>236222</xdr:rowOff>
    </xdr:to>
    <xdr:cxnSp macro="">
      <xdr:nvCxnSpPr>
        <xdr:cNvPr id="44" name="直線コネクタ 18">
          <a:extLst>
            <a:ext uri="{FF2B5EF4-FFF2-40B4-BE49-F238E27FC236}">
              <a16:creationId xmlns:a16="http://schemas.microsoft.com/office/drawing/2014/main" id="{00000000-0008-0000-0200-00002C000000}"/>
            </a:ext>
          </a:extLst>
        </xdr:cNvPr>
        <xdr:cNvCxnSpPr>
          <a:stCxn id="18" idx="1"/>
        </xdr:cNvCxnSpPr>
      </xdr:nvCxnSpPr>
      <xdr:spPr>
        <a:xfrm flipH="1">
          <a:off x="7356203" y="26768552"/>
          <a:ext cx="3539645" cy="319927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408214</xdr:colOff>
      <xdr:row>57</xdr:row>
      <xdr:rowOff>244929</xdr:rowOff>
    </xdr:from>
    <xdr:to>
      <xdr:col>15</xdr:col>
      <xdr:colOff>163285</xdr:colOff>
      <xdr:row>58</xdr:row>
      <xdr:rowOff>0</xdr:rowOff>
    </xdr:to>
    <xdr:sp macro="" textlink="">
      <xdr:nvSpPr>
        <xdr:cNvPr id="47" name="四角形: 角を丸くする 46">
          <a:extLst>
            <a:ext uri="{FF2B5EF4-FFF2-40B4-BE49-F238E27FC236}">
              <a16:creationId xmlns:a16="http://schemas.microsoft.com/office/drawing/2014/main" id="{00000000-0008-0000-0200-00002F000000}"/>
            </a:ext>
          </a:extLst>
        </xdr:cNvPr>
        <xdr:cNvSpPr/>
      </xdr:nvSpPr>
      <xdr:spPr>
        <a:xfrm>
          <a:off x="18464893" y="28302858"/>
          <a:ext cx="1755321" cy="489857"/>
        </a:xfrm>
        <a:prstGeom prst="roundRect">
          <a:avLst/>
        </a:prstGeom>
        <a:noFill/>
        <a:ln w="63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2479212</xdr:colOff>
      <xdr:row>61</xdr:row>
      <xdr:rowOff>361203</xdr:rowOff>
    </xdr:from>
    <xdr:to>
      <xdr:col>15</xdr:col>
      <xdr:colOff>291935</xdr:colOff>
      <xdr:row>66</xdr:row>
      <xdr:rowOff>225132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10929248" y="29983953"/>
          <a:ext cx="9419616" cy="167367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69</xdr:row>
      <xdr:rowOff>163286</xdr:rowOff>
    </xdr:from>
    <xdr:to>
      <xdr:col>5</xdr:col>
      <xdr:colOff>2490107</xdr:colOff>
      <xdr:row>71</xdr:row>
      <xdr:rowOff>187037</xdr:rowOff>
    </xdr:to>
    <xdr:cxnSp macro="">
      <xdr:nvCxnSpPr>
        <xdr:cNvPr id="52" name="直線コネクタ 28">
          <a:extLst>
            <a:ext uri="{FF2B5EF4-FFF2-40B4-BE49-F238E27FC236}">
              <a16:creationId xmlns:a16="http://schemas.microsoft.com/office/drawing/2014/main" id="{00000000-0008-0000-0200-000034000000}"/>
            </a:ext>
          </a:extLst>
        </xdr:cNvPr>
        <xdr:cNvCxnSpPr/>
      </xdr:nvCxnSpPr>
      <xdr:spPr>
        <a:xfrm flipH="1">
          <a:off x="7388926" y="32779607"/>
          <a:ext cx="3551217" cy="812966"/>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4166754</xdr:colOff>
      <xdr:row>74</xdr:row>
      <xdr:rowOff>252845</xdr:rowOff>
    </xdr:from>
    <xdr:to>
      <xdr:col>5</xdr:col>
      <xdr:colOff>2830285</xdr:colOff>
      <xdr:row>75</xdr:row>
      <xdr:rowOff>136072</xdr:rowOff>
    </xdr:to>
    <xdr:cxnSp macro="">
      <xdr:nvCxnSpPr>
        <xdr:cNvPr id="53" name="直線コネクタ 28">
          <a:extLst>
            <a:ext uri="{FF2B5EF4-FFF2-40B4-BE49-F238E27FC236}">
              <a16:creationId xmlns:a16="http://schemas.microsoft.com/office/drawing/2014/main" id="{00000000-0008-0000-0200-000035000000}"/>
            </a:ext>
          </a:extLst>
        </xdr:cNvPr>
        <xdr:cNvCxnSpPr/>
      </xdr:nvCxnSpPr>
      <xdr:spPr>
        <a:xfrm flipH="1" flipV="1">
          <a:off x="7364433" y="34842202"/>
          <a:ext cx="3915888" cy="27783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13608</xdr:colOff>
      <xdr:row>76</xdr:row>
      <xdr:rowOff>190500</xdr:rowOff>
    </xdr:from>
    <xdr:to>
      <xdr:col>7</xdr:col>
      <xdr:colOff>332757</xdr:colOff>
      <xdr:row>79</xdr:row>
      <xdr:rowOff>311729</xdr:rowOff>
    </xdr:to>
    <xdr:cxnSp macro="">
      <xdr:nvCxnSpPr>
        <xdr:cNvPr id="56" name="直線コネクタ 28">
          <a:extLst>
            <a:ext uri="{FF2B5EF4-FFF2-40B4-BE49-F238E27FC236}">
              <a16:creationId xmlns:a16="http://schemas.microsoft.com/office/drawing/2014/main" id="{00000000-0008-0000-0200-000038000000}"/>
            </a:ext>
          </a:extLst>
        </xdr:cNvPr>
        <xdr:cNvCxnSpPr/>
      </xdr:nvCxnSpPr>
      <xdr:spPr>
        <a:xfrm flipH="1" flipV="1">
          <a:off x="7388679" y="35569071"/>
          <a:ext cx="6211042" cy="1359479"/>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318835</xdr:colOff>
      <xdr:row>79</xdr:row>
      <xdr:rowOff>69217</xdr:rowOff>
    </xdr:from>
    <xdr:to>
      <xdr:col>11</xdr:col>
      <xdr:colOff>332756</xdr:colOff>
      <xdr:row>79</xdr:row>
      <xdr:rowOff>409453</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3585799" y="36781288"/>
          <a:ext cx="4136886" cy="3402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58</xdr:row>
      <xdr:rowOff>0</xdr:rowOff>
    </xdr:from>
    <xdr:to>
      <xdr:col>13</xdr:col>
      <xdr:colOff>619125</xdr:colOff>
      <xdr:row>58</xdr:row>
      <xdr:rowOff>217714</xdr:rowOff>
    </xdr:to>
    <xdr:cxnSp macro="">
      <xdr:nvCxnSpPr>
        <xdr:cNvPr id="63" name="直線矢印コネクタ 62">
          <a:extLst>
            <a:ext uri="{FF2B5EF4-FFF2-40B4-BE49-F238E27FC236}">
              <a16:creationId xmlns:a16="http://schemas.microsoft.com/office/drawing/2014/main" id="{00000000-0008-0000-0200-00003F000000}"/>
            </a:ext>
          </a:extLst>
        </xdr:cNvPr>
        <xdr:cNvCxnSpPr>
          <a:stCxn id="47" idx="2"/>
        </xdr:cNvCxnSpPr>
      </xdr:nvCxnSpPr>
      <xdr:spPr>
        <a:xfrm flipH="1">
          <a:off x="19104429" y="28792715"/>
          <a:ext cx="238125" cy="2993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2517321</xdr:colOff>
      <xdr:row>83</xdr:row>
      <xdr:rowOff>13606</xdr:rowOff>
    </xdr:from>
    <xdr:to>
      <xdr:col>17</xdr:col>
      <xdr:colOff>657896</xdr:colOff>
      <xdr:row>85</xdr:row>
      <xdr:rowOff>54428</xdr:rowOff>
    </xdr:to>
    <xdr:pic>
      <xdr:nvPicPr>
        <xdr:cNvPr id="68" name="図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6"/>
        <a:stretch>
          <a:fillRect/>
        </a:stretch>
      </xdr:blipFill>
      <xdr:spPr>
        <a:xfrm>
          <a:off x="10967357" y="38168035"/>
          <a:ext cx="11080968" cy="721179"/>
        </a:xfrm>
        <a:prstGeom prst="rect">
          <a:avLst/>
        </a:prstGeom>
      </xdr:spPr>
    </xdr:pic>
    <xdr:clientData/>
  </xdr:twoCellAnchor>
  <xdr:twoCellAnchor>
    <xdr:from>
      <xdr:col>5</xdr:col>
      <xdr:colOff>2723333</xdr:colOff>
      <xdr:row>83</xdr:row>
      <xdr:rowOff>8892</xdr:rowOff>
    </xdr:from>
    <xdr:to>
      <xdr:col>7</xdr:col>
      <xdr:colOff>816429</xdr:colOff>
      <xdr:row>84</xdr:row>
      <xdr:rowOff>81644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1173369" y="38163321"/>
          <a:ext cx="2910024" cy="41293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1054009</xdr:colOff>
      <xdr:row>83</xdr:row>
      <xdr:rowOff>11430</xdr:rowOff>
    </xdr:from>
    <xdr:to>
      <xdr:col>5</xdr:col>
      <xdr:colOff>2723333</xdr:colOff>
      <xdr:row>83</xdr:row>
      <xdr:rowOff>215357</xdr:rowOff>
    </xdr:to>
    <xdr:cxnSp macro="">
      <xdr:nvCxnSpPr>
        <xdr:cNvPr id="69" name="直線コネクタ 21">
          <a:extLst>
            <a:ext uri="{FF2B5EF4-FFF2-40B4-BE49-F238E27FC236}">
              <a16:creationId xmlns:a16="http://schemas.microsoft.com/office/drawing/2014/main" id="{00000000-0008-0000-0200-000045000000}"/>
            </a:ext>
          </a:extLst>
        </xdr:cNvPr>
        <xdr:cNvCxnSpPr>
          <a:stCxn id="24" idx="1"/>
        </xdr:cNvCxnSpPr>
      </xdr:nvCxnSpPr>
      <xdr:spPr>
        <a:xfrm flipH="1" flipV="1">
          <a:off x="8429080" y="38165859"/>
          <a:ext cx="2744289" cy="20392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1061358</xdr:colOff>
      <xdr:row>83</xdr:row>
      <xdr:rowOff>231321</xdr:rowOff>
    </xdr:from>
    <xdr:to>
      <xdr:col>5</xdr:col>
      <xdr:colOff>2707821</xdr:colOff>
      <xdr:row>87</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8436429" y="38385750"/>
          <a:ext cx="2721428" cy="1129393"/>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334917</xdr:colOff>
      <xdr:row>83</xdr:row>
      <xdr:rowOff>42000</xdr:rowOff>
    </xdr:from>
    <xdr:to>
      <xdr:col>13</xdr:col>
      <xdr:colOff>0</xdr:colOff>
      <xdr:row>84</xdr:row>
      <xdr:rowOff>27213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058096" y="38196429"/>
          <a:ext cx="1665333" cy="3253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13607</xdr:colOff>
          <xdr:row>16</xdr:row>
          <xdr:rowOff>13607</xdr:rowOff>
        </xdr:from>
        <xdr:to>
          <xdr:col>4</xdr:col>
          <xdr:colOff>12246</xdr:colOff>
          <xdr:row>17</xdr:row>
          <xdr:rowOff>8165</xdr:rowOff>
        </xdr:to>
        <xdr:pic>
          <xdr:nvPicPr>
            <xdr:cNvPr id="2" name="図 1">
              <a:extLst>
                <a:ext uri="{FF2B5EF4-FFF2-40B4-BE49-F238E27FC236}">
                  <a16:creationId xmlns:a16="http://schemas.microsoft.com/office/drawing/2014/main" id="{F02A83E8-6069-2A3B-6D54-711C23B3660D}"/>
                </a:ext>
              </a:extLst>
            </xdr:cNvPr>
            <xdr:cNvPicPr>
              <a:picLocks noChangeAspect="1" noChangeArrowheads="1"/>
              <a:extLst>
                <a:ext uri="{84589F7E-364E-4C9E-8A38-B11213B215E9}">
                  <a14:cameraTool cellRange="フレンドショップ登録用紙!$C$10" spid="_x0000_s13439"/>
                </a:ext>
              </a:extLst>
            </xdr:cNvPicPr>
          </xdr:nvPicPr>
          <xdr:blipFill>
            <a:blip xmlns:r="http://schemas.openxmlformats.org/officeDocument/2006/relationships" r:embed="rId7"/>
            <a:srcRect/>
            <a:stretch>
              <a:fillRect/>
            </a:stretch>
          </xdr:blipFill>
          <xdr:spPr bwMode="auto">
            <a:xfrm>
              <a:off x="3211286" y="6490607"/>
              <a:ext cx="6312353" cy="10014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13605</xdr:colOff>
          <xdr:row>15</xdr:row>
          <xdr:rowOff>13609</xdr:rowOff>
        </xdr:from>
        <xdr:to>
          <xdr:col>4</xdr:col>
          <xdr:colOff>12244</xdr:colOff>
          <xdr:row>16</xdr:row>
          <xdr:rowOff>14969</xdr:rowOff>
        </xdr:to>
        <xdr:pic>
          <xdr:nvPicPr>
            <xdr:cNvPr id="8" name="図 7">
              <a:extLst>
                <a:ext uri="{FF2B5EF4-FFF2-40B4-BE49-F238E27FC236}">
                  <a16:creationId xmlns:a16="http://schemas.microsoft.com/office/drawing/2014/main" id="{674D3561-B6EE-6C70-D973-65941D687F87}"/>
                </a:ext>
              </a:extLst>
            </xdr:cNvPr>
            <xdr:cNvPicPr>
              <a:picLocks noChangeAspect="1" noChangeArrowheads="1"/>
              <a:extLst>
                <a:ext uri="{84589F7E-364E-4C9E-8A38-B11213B215E9}">
                  <a14:cameraTool cellRange="フレンドショップ登録用紙!$C$13" spid="_x0000_s13440"/>
                </a:ext>
              </a:extLst>
            </xdr:cNvPicPr>
          </xdr:nvPicPr>
          <xdr:blipFill>
            <a:blip xmlns:r="http://schemas.openxmlformats.org/officeDocument/2006/relationships" r:embed="rId8"/>
            <a:srcRect/>
            <a:stretch>
              <a:fillRect/>
            </a:stretch>
          </xdr:blipFill>
          <xdr:spPr bwMode="auto">
            <a:xfrm>
              <a:off x="3211284" y="4939395"/>
              <a:ext cx="6312353" cy="1348467"/>
            </a:xfrm>
            <a:prstGeom prst="rect">
              <a:avLst/>
            </a:prstGeom>
            <a:noFill/>
            <a:ln>
              <a:solidFill>
                <a:schemeClr val="bg1"/>
              </a:solidFill>
            </a:ln>
            <a:extLst>
              <a:ext uri="{909E8E84-426E-40DD-AFC4-6F175D3DCCD1}">
                <a14:hiddenFill>
                  <a:solidFill>
                    <a:srgbClr val="FFFFFF"/>
                  </a:solidFill>
                </a14:hiddenFill>
              </a:ext>
            </a:extLst>
          </xdr:spPr>
        </xdr:pic>
        <xdr:clientData/>
      </xdr:twoCellAnchor>
    </mc:Choice>
    <mc:Fallback/>
  </mc:AlternateContent>
  <xdr:twoCellAnchor>
    <xdr:from>
      <xdr:col>3</xdr:col>
      <xdr:colOff>122464</xdr:colOff>
      <xdr:row>15</xdr:row>
      <xdr:rowOff>1006928</xdr:rowOff>
    </xdr:from>
    <xdr:to>
      <xdr:col>3</xdr:col>
      <xdr:colOff>3497035</xdr:colOff>
      <xdr:row>15</xdr:row>
      <xdr:rowOff>1279071</xdr:rowOff>
    </xdr:to>
    <xdr:sp macro="" textlink="">
      <xdr:nvSpPr>
        <xdr:cNvPr id="14" name="正方形/長方形 13">
          <a:extLst>
            <a:ext uri="{FF2B5EF4-FFF2-40B4-BE49-F238E27FC236}">
              <a16:creationId xmlns:a16="http://schemas.microsoft.com/office/drawing/2014/main" id="{0E32410C-0A17-28A2-DFB3-DBEA74F857C2}"/>
            </a:ext>
          </a:extLst>
        </xdr:cNvPr>
        <xdr:cNvSpPr/>
      </xdr:nvSpPr>
      <xdr:spPr>
        <a:xfrm>
          <a:off x="3320143" y="5932714"/>
          <a:ext cx="3374571" cy="27214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97972</xdr:colOff>
      <xdr:row>16</xdr:row>
      <xdr:rowOff>748393</xdr:rowOff>
    </xdr:from>
    <xdr:to>
      <xdr:col>3</xdr:col>
      <xdr:colOff>3472543</xdr:colOff>
      <xdr:row>16</xdr:row>
      <xdr:rowOff>952500</xdr:rowOff>
    </xdr:to>
    <xdr:sp macro="" textlink="">
      <xdr:nvSpPr>
        <xdr:cNvPr id="16" name="正方形/長方形 15">
          <a:extLst>
            <a:ext uri="{FF2B5EF4-FFF2-40B4-BE49-F238E27FC236}">
              <a16:creationId xmlns:a16="http://schemas.microsoft.com/office/drawing/2014/main" id="{1BC23F65-5CA1-4FEB-9A84-1AD23F43C4BD}"/>
            </a:ext>
          </a:extLst>
        </xdr:cNvPr>
        <xdr:cNvSpPr/>
      </xdr:nvSpPr>
      <xdr:spPr>
        <a:xfrm>
          <a:off x="3295651" y="7021286"/>
          <a:ext cx="3374571" cy="20410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Relationships xmlns="http://schemas.openxmlformats.org/package/2006/relationships"><Relationship Id="rId26" Type="http://schemas.openxmlformats.org/officeDocument/2006/relationships/ctrlProp" Target="../ctrlProps/ctrlProp17.xml" /><Relationship Id="rId21" Type="http://schemas.openxmlformats.org/officeDocument/2006/relationships/ctrlProp" Target="../ctrlProps/ctrlProp12.xml" /><Relationship Id="rId42" Type="http://schemas.openxmlformats.org/officeDocument/2006/relationships/ctrlProp" Target="../ctrlProps/ctrlProp33.xml" /><Relationship Id="rId47" Type="http://schemas.openxmlformats.org/officeDocument/2006/relationships/ctrlProp" Target="../ctrlProps/ctrlProp38.xml" /><Relationship Id="rId63" Type="http://schemas.openxmlformats.org/officeDocument/2006/relationships/ctrlProp" Target="../ctrlProps/ctrlProp54.xml" /><Relationship Id="rId68" Type="http://schemas.openxmlformats.org/officeDocument/2006/relationships/ctrlProp" Target="../ctrlProps/ctrlProp59.xml" /><Relationship Id="rId84" Type="http://schemas.openxmlformats.org/officeDocument/2006/relationships/ctrlProp" Target="../ctrlProps/ctrlProp75.xml" /><Relationship Id="rId16" Type="http://schemas.openxmlformats.org/officeDocument/2006/relationships/ctrlProp" Target="../ctrlProps/ctrlProp7.xml" /><Relationship Id="rId11" Type="http://schemas.openxmlformats.org/officeDocument/2006/relationships/ctrlProp" Target="../ctrlProps/ctrlProp2.xml" /><Relationship Id="rId32" Type="http://schemas.openxmlformats.org/officeDocument/2006/relationships/ctrlProp" Target="../ctrlProps/ctrlProp23.xml" /><Relationship Id="rId37" Type="http://schemas.openxmlformats.org/officeDocument/2006/relationships/ctrlProp" Target="../ctrlProps/ctrlProp28.xml" /><Relationship Id="rId53" Type="http://schemas.openxmlformats.org/officeDocument/2006/relationships/ctrlProp" Target="../ctrlProps/ctrlProp44.xml" /><Relationship Id="rId58" Type="http://schemas.openxmlformats.org/officeDocument/2006/relationships/ctrlProp" Target="../ctrlProps/ctrlProp49.xml" /><Relationship Id="rId74" Type="http://schemas.openxmlformats.org/officeDocument/2006/relationships/ctrlProp" Target="../ctrlProps/ctrlProp65.xml" /><Relationship Id="rId79" Type="http://schemas.openxmlformats.org/officeDocument/2006/relationships/ctrlProp" Target="../ctrlProps/ctrlProp70.xml" /><Relationship Id="rId14" Type="http://schemas.openxmlformats.org/officeDocument/2006/relationships/ctrlProp" Target="../ctrlProps/ctrlProp5.xml" /><Relationship Id="rId22" Type="http://schemas.openxmlformats.org/officeDocument/2006/relationships/ctrlProp" Target="../ctrlProps/ctrlProp13.xml" /><Relationship Id="rId27" Type="http://schemas.openxmlformats.org/officeDocument/2006/relationships/ctrlProp" Target="../ctrlProps/ctrlProp18.xml" /><Relationship Id="rId30" Type="http://schemas.openxmlformats.org/officeDocument/2006/relationships/ctrlProp" Target="../ctrlProps/ctrlProp21.xml" /><Relationship Id="rId35" Type="http://schemas.openxmlformats.org/officeDocument/2006/relationships/ctrlProp" Target="../ctrlProps/ctrlProp26.xml" /><Relationship Id="rId43" Type="http://schemas.openxmlformats.org/officeDocument/2006/relationships/ctrlProp" Target="../ctrlProps/ctrlProp34.xml" /><Relationship Id="rId48" Type="http://schemas.openxmlformats.org/officeDocument/2006/relationships/ctrlProp" Target="../ctrlProps/ctrlProp39.xml" /><Relationship Id="rId56" Type="http://schemas.openxmlformats.org/officeDocument/2006/relationships/ctrlProp" Target="../ctrlProps/ctrlProp47.xml" /><Relationship Id="rId64" Type="http://schemas.openxmlformats.org/officeDocument/2006/relationships/ctrlProp" Target="../ctrlProps/ctrlProp55.xml" /><Relationship Id="rId69" Type="http://schemas.openxmlformats.org/officeDocument/2006/relationships/ctrlProp" Target="../ctrlProps/ctrlProp60.xml" /><Relationship Id="rId77" Type="http://schemas.openxmlformats.org/officeDocument/2006/relationships/ctrlProp" Target="../ctrlProps/ctrlProp68.xml" /><Relationship Id="rId8" Type="http://schemas.openxmlformats.org/officeDocument/2006/relationships/drawing" Target="../drawings/drawing1.xml" /><Relationship Id="rId51" Type="http://schemas.openxmlformats.org/officeDocument/2006/relationships/ctrlProp" Target="../ctrlProps/ctrlProp42.xml" /><Relationship Id="rId72" Type="http://schemas.openxmlformats.org/officeDocument/2006/relationships/ctrlProp" Target="../ctrlProps/ctrlProp63.xml" /><Relationship Id="rId80" Type="http://schemas.openxmlformats.org/officeDocument/2006/relationships/ctrlProp" Target="../ctrlProps/ctrlProp71.xml" /><Relationship Id="rId85" Type="http://schemas.openxmlformats.org/officeDocument/2006/relationships/ctrlProp" Target="../ctrlProps/ctrlProp76.xml" /><Relationship Id="rId12" Type="http://schemas.openxmlformats.org/officeDocument/2006/relationships/ctrlProp" Target="../ctrlProps/ctrlProp3.xml" /><Relationship Id="rId17" Type="http://schemas.openxmlformats.org/officeDocument/2006/relationships/ctrlProp" Target="../ctrlProps/ctrlProp8.xml" /><Relationship Id="rId25" Type="http://schemas.openxmlformats.org/officeDocument/2006/relationships/ctrlProp" Target="../ctrlProps/ctrlProp16.xml" /><Relationship Id="rId33" Type="http://schemas.openxmlformats.org/officeDocument/2006/relationships/ctrlProp" Target="../ctrlProps/ctrlProp24.xml" /><Relationship Id="rId38" Type="http://schemas.openxmlformats.org/officeDocument/2006/relationships/ctrlProp" Target="../ctrlProps/ctrlProp29.xml" /><Relationship Id="rId46" Type="http://schemas.openxmlformats.org/officeDocument/2006/relationships/ctrlProp" Target="../ctrlProps/ctrlProp37.xml" /><Relationship Id="rId59" Type="http://schemas.openxmlformats.org/officeDocument/2006/relationships/ctrlProp" Target="../ctrlProps/ctrlProp50.xml" /><Relationship Id="rId67" Type="http://schemas.openxmlformats.org/officeDocument/2006/relationships/ctrlProp" Target="../ctrlProps/ctrlProp58.xml" /><Relationship Id="rId20" Type="http://schemas.openxmlformats.org/officeDocument/2006/relationships/ctrlProp" Target="../ctrlProps/ctrlProp11.xml" /><Relationship Id="rId41" Type="http://schemas.openxmlformats.org/officeDocument/2006/relationships/ctrlProp" Target="../ctrlProps/ctrlProp32.xml" /><Relationship Id="rId54" Type="http://schemas.openxmlformats.org/officeDocument/2006/relationships/ctrlProp" Target="../ctrlProps/ctrlProp45.xml" /><Relationship Id="rId62" Type="http://schemas.openxmlformats.org/officeDocument/2006/relationships/ctrlProp" Target="../ctrlProps/ctrlProp53.xml" /><Relationship Id="rId70" Type="http://schemas.openxmlformats.org/officeDocument/2006/relationships/ctrlProp" Target="../ctrlProps/ctrlProp61.xml" /><Relationship Id="rId75" Type="http://schemas.openxmlformats.org/officeDocument/2006/relationships/ctrlProp" Target="../ctrlProps/ctrlProp66.xml" /><Relationship Id="rId83" Type="http://schemas.openxmlformats.org/officeDocument/2006/relationships/ctrlProp" Target="../ctrlProps/ctrlProp74.xml" /><Relationship Id="rId88" Type="http://schemas.openxmlformats.org/officeDocument/2006/relationships/ctrlProp" Target="../ctrlProps/ctrlProp79.xml" /><Relationship Id="rId15" Type="http://schemas.openxmlformats.org/officeDocument/2006/relationships/ctrlProp" Target="../ctrlProps/ctrlProp6.xml" /><Relationship Id="rId23" Type="http://schemas.openxmlformats.org/officeDocument/2006/relationships/ctrlProp" Target="../ctrlProps/ctrlProp14.xml" /><Relationship Id="rId28" Type="http://schemas.openxmlformats.org/officeDocument/2006/relationships/ctrlProp" Target="../ctrlProps/ctrlProp19.xml" /><Relationship Id="rId36" Type="http://schemas.openxmlformats.org/officeDocument/2006/relationships/ctrlProp" Target="../ctrlProps/ctrlProp27.xml" /><Relationship Id="rId49" Type="http://schemas.openxmlformats.org/officeDocument/2006/relationships/ctrlProp" Target="../ctrlProps/ctrlProp40.xml" /><Relationship Id="rId57" Type="http://schemas.openxmlformats.org/officeDocument/2006/relationships/ctrlProp" Target="../ctrlProps/ctrlProp48.xml" /><Relationship Id="rId10" Type="http://schemas.openxmlformats.org/officeDocument/2006/relationships/ctrlProp" Target="../ctrlProps/ctrlProp1.xml" /><Relationship Id="rId31" Type="http://schemas.openxmlformats.org/officeDocument/2006/relationships/ctrlProp" Target="../ctrlProps/ctrlProp22.xml" /><Relationship Id="rId44" Type="http://schemas.openxmlformats.org/officeDocument/2006/relationships/ctrlProp" Target="../ctrlProps/ctrlProp35.xml" /><Relationship Id="rId52" Type="http://schemas.openxmlformats.org/officeDocument/2006/relationships/ctrlProp" Target="../ctrlProps/ctrlProp43.xml" /><Relationship Id="rId60" Type="http://schemas.openxmlformats.org/officeDocument/2006/relationships/ctrlProp" Target="../ctrlProps/ctrlProp51.xml" /><Relationship Id="rId65" Type="http://schemas.openxmlformats.org/officeDocument/2006/relationships/ctrlProp" Target="../ctrlProps/ctrlProp56.xml" /><Relationship Id="rId73" Type="http://schemas.openxmlformats.org/officeDocument/2006/relationships/ctrlProp" Target="../ctrlProps/ctrlProp64.xml" /><Relationship Id="rId78" Type="http://schemas.openxmlformats.org/officeDocument/2006/relationships/ctrlProp" Target="../ctrlProps/ctrlProp69.xml" /><Relationship Id="rId81" Type="http://schemas.openxmlformats.org/officeDocument/2006/relationships/ctrlProp" Target="../ctrlProps/ctrlProp72.xml" /><Relationship Id="rId86" Type="http://schemas.openxmlformats.org/officeDocument/2006/relationships/ctrlProp" Target="../ctrlProps/ctrlProp77.xml" /><Relationship Id="rId13" Type="http://schemas.openxmlformats.org/officeDocument/2006/relationships/ctrlProp" Target="../ctrlProps/ctrlProp4.xml" /><Relationship Id="rId18" Type="http://schemas.openxmlformats.org/officeDocument/2006/relationships/ctrlProp" Target="../ctrlProps/ctrlProp9.xml" /><Relationship Id="rId39" Type="http://schemas.openxmlformats.org/officeDocument/2006/relationships/ctrlProp" Target="../ctrlProps/ctrlProp30.xml" /><Relationship Id="rId34" Type="http://schemas.openxmlformats.org/officeDocument/2006/relationships/ctrlProp" Target="../ctrlProps/ctrlProp25.xml" /><Relationship Id="rId50" Type="http://schemas.openxmlformats.org/officeDocument/2006/relationships/ctrlProp" Target="../ctrlProps/ctrlProp41.xml" /><Relationship Id="rId55" Type="http://schemas.openxmlformats.org/officeDocument/2006/relationships/ctrlProp" Target="../ctrlProps/ctrlProp46.xml" /><Relationship Id="rId76" Type="http://schemas.openxmlformats.org/officeDocument/2006/relationships/ctrlProp" Target="../ctrlProps/ctrlProp67.xml" /><Relationship Id="rId71" Type="http://schemas.openxmlformats.org/officeDocument/2006/relationships/ctrlProp" Target="../ctrlProps/ctrlProp62.xml" /><Relationship Id="rId29" Type="http://schemas.openxmlformats.org/officeDocument/2006/relationships/ctrlProp" Target="../ctrlProps/ctrlProp20.xml" /><Relationship Id="rId24" Type="http://schemas.openxmlformats.org/officeDocument/2006/relationships/ctrlProp" Target="../ctrlProps/ctrlProp15.xml" /><Relationship Id="rId40" Type="http://schemas.openxmlformats.org/officeDocument/2006/relationships/ctrlProp" Target="../ctrlProps/ctrlProp31.xml" /><Relationship Id="rId45" Type="http://schemas.openxmlformats.org/officeDocument/2006/relationships/ctrlProp" Target="../ctrlProps/ctrlProp36.xml" /><Relationship Id="rId66" Type="http://schemas.openxmlformats.org/officeDocument/2006/relationships/ctrlProp" Target="../ctrlProps/ctrlProp57.xml" /><Relationship Id="rId87" Type="http://schemas.openxmlformats.org/officeDocument/2006/relationships/ctrlProp" Target="../ctrlProps/ctrlProp78.xml" /><Relationship Id="rId61" Type="http://schemas.openxmlformats.org/officeDocument/2006/relationships/ctrlProp" Target="../ctrlProps/ctrlProp52.xml" /><Relationship Id="rId82" Type="http://schemas.openxmlformats.org/officeDocument/2006/relationships/ctrlProp" Target="../ctrlProps/ctrlProp73.xml" /><Relationship Id="rId19" Type="http://schemas.openxmlformats.org/officeDocument/2006/relationships/ctrlProp" Target="../ctrlProps/ctrlProp10.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83.xml" /><Relationship Id="rId18" Type="http://schemas.openxmlformats.org/officeDocument/2006/relationships/ctrlProp" Target="../ctrlProps/ctrlProp88.xml" /><Relationship Id="rId26" Type="http://schemas.openxmlformats.org/officeDocument/2006/relationships/ctrlProp" Target="../ctrlProps/ctrlProp96.xml" /><Relationship Id="rId39" Type="http://schemas.openxmlformats.org/officeDocument/2006/relationships/ctrlProp" Target="../ctrlProps/ctrlProp109.xml" /><Relationship Id="rId21" Type="http://schemas.openxmlformats.org/officeDocument/2006/relationships/ctrlProp" Target="../ctrlProps/ctrlProp91.xml" /><Relationship Id="rId34" Type="http://schemas.openxmlformats.org/officeDocument/2006/relationships/ctrlProp" Target="../ctrlProps/ctrlProp104.xml" /><Relationship Id="rId42" Type="http://schemas.openxmlformats.org/officeDocument/2006/relationships/ctrlProp" Target="../ctrlProps/ctrlProp112.xml" /><Relationship Id="rId16" Type="http://schemas.openxmlformats.org/officeDocument/2006/relationships/ctrlProp" Target="../ctrlProps/ctrlProp86.xml" /><Relationship Id="rId20" Type="http://schemas.openxmlformats.org/officeDocument/2006/relationships/ctrlProp" Target="../ctrlProps/ctrlProp90.xml" /><Relationship Id="rId29" Type="http://schemas.openxmlformats.org/officeDocument/2006/relationships/ctrlProp" Target="../ctrlProps/ctrlProp99.xml" /><Relationship Id="rId41" Type="http://schemas.openxmlformats.org/officeDocument/2006/relationships/ctrlProp" Target="../ctrlProps/ctrlProp111.xml" /><Relationship Id="rId11" Type="http://schemas.openxmlformats.org/officeDocument/2006/relationships/ctrlProp" Target="../ctrlProps/ctrlProp81.xml" /><Relationship Id="rId24" Type="http://schemas.openxmlformats.org/officeDocument/2006/relationships/ctrlProp" Target="../ctrlProps/ctrlProp94.xml" /><Relationship Id="rId32" Type="http://schemas.openxmlformats.org/officeDocument/2006/relationships/ctrlProp" Target="../ctrlProps/ctrlProp102.xml" /><Relationship Id="rId37" Type="http://schemas.openxmlformats.org/officeDocument/2006/relationships/ctrlProp" Target="../ctrlProps/ctrlProp107.xml" /><Relationship Id="rId40" Type="http://schemas.openxmlformats.org/officeDocument/2006/relationships/ctrlProp" Target="../ctrlProps/ctrlProp110.xml" /><Relationship Id="rId15" Type="http://schemas.openxmlformats.org/officeDocument/2006/relationships/ctrlProp" Target="../ctrlProps/ctrlProp85.xml" /><Relationship Id="rId23" Type="http://schemas.openxmlformats.org/officeDocument/2006/relationships/ctrlProp" Target="../ctrlProps/ctrlProp93.xml" /><Relationship Id="rId28" Type="http://schemas.openxmlformats.org/officeDocument/2006/relationships/ctrlProp" Target="../ctrlProps/ctrlProp98.xml" /><Relationship Id="rId36" Type="http://schemas.openxmlformats.org/officeDocument/2006/relationships/ctrlProp" Target="../ctrlProps/ctrlProp106.xml" /><Relationship Id="rId10" Type="http://schemas.openxmlformats.org/officeDocument/2006/relationships/ctrlProp" Target="../ctrlProps/ctrlProp80.xml" /><Relationship Id="rId19" Type="http://schemas.openxmlformats.org/officeDocument/2006/relationships/ctrlProp" Target="../ctrlProps/ctrlProp89.xml" /><Relationship Id="rId31" Type="http://schemas.openxmlformats.org/officeDocument/2006/relationships/ctrlProp" Target="../ctrlProps/ctrlProp101.xml" /><Relationship Id="rId14" Type="http://schemas.openxmlformats.org/officeDocument/2006/relationships/ctrlProp" Target="../ctrlProps/ctrlProp84.xml" /><Relationship Id="rId22" Type="http://schemas.openxmlformats.org/officeDocument/2006/relationships/ctrlProp" Target="../ctrlProps/ctrlProp92.xml" /><Relationship Id="rId27" Type="http://schemas.openxmlformats.org/officeDocument/2006/relationships/ctrlProp" Target="../ctrlProps/ctrlProp97.xml" /><Relationship Id="rId30" Type="http://schemas.openxmlformats.org/officeDocument/2006/relationships/ctrlProp" Target="../ctrlProps/ctrlProp100.xml" /><Relationship Id="rId35" Type="http://schemas.openxmlformats.org/officeDocument/2006/relationships/ctrlProp" Target="../ctrlProps/ctrlProp105.xml" /><Relationship Id="rId8" Type="http://schemas.openxmlformats.org/officeDocument/2006/relationships/drawing" Target="../drawings/drawing2.xml" /><Relationship Id="rId12" Type="http://schemas.openxmlformats.org/officeDocument/2006/relationships/ctrlProp" Target="../ctrlProps/ctrlProp82.xml" /><Relationship Id="rId17" Type="http://schemas.openxmlformats.org/officeDocument/2006/relationships/ctrlProp" Target="../ctrlProps/ctrlProp87.xml" /><Relationship Id="rId25" Type="http://schemas.openxmlformats.org/officeDocument/2006/relationships/ctrlProp" Target="../ctrlProps/ctrlProp95.xml" /><Relationship Id="rId33" Type="http://schemas.openxmlformats.org/officeDocument/2006/relationships/ctrlProp" Target="../ctrlProps/ctrlProp103.xml" /><Relationship Id="rId38" Type="http://schemas.openxmlformats.org/officeDocument/2006/relationships/ctrlProp" Target="../ctrlProps/ctrlProp108.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sheetPr>
  <dimension ref="A1:S95"/>
  <sheetViews>
    <sheetView tabSelected="1" zoomScale="80" zoomScaleNormal="80" workbookViewId="0">
      <selection activeCell="K4" sqref="K4"/>
    </sheetView>
  </sheetViews>
  <sheetFormatPr defaultColWidth="8.75" defaultRowHeight="18.75"/>
  <cols>
    <col min="1" max="1" width="4.125" style="1" customWidth="1"/>
    <col min="2" max="2" width="33.25" customWidth="1"/>
    <col min="3" max="3" width="89.375" style="2" customWidth="1"/>
    <col min="4" max="5" width="6.25" customWidth="1"/>
    <col min="6" max="6" width="26.75" style="3" customWidth="1"/>
    <col min="7" max="7" width="83.375" style="2" customWidth="1"/>
    <col min="8" max="8" width="6.375" customWidth="1"/>
    <col min="15" max="15" width="14.375" style="4" customWidth="1"/>
    <col min="16" max="16" width="24.625" style="4" bestFit="1" customWidth="1"/>
    <col min="17" max="17" width="8.75" style="5"/>
    <col min="18" max="18" width="17.75" style="5" bestFit="1" customWidth="1"/>
  </cols>
  <sheetData>
    <row r="1" spans="1:19" ht="30" customHeight="1">
      <c r="B1" s="284" t="s">
        <v>83</v>
      </c>
      <c r="C1" s="284"/>
      <c r="D1" s="284"/>
    </row>
    <row r="2" spans="1:19" ht="184.5" customHeight="1">
      <c r="B2" s="285" t="s">
        <v>189</v>
      </c>
      <c r="C2" s="285"/>
      <c r="D2" s="68"/>
      <c r="F2" s="286" t="s">
        <v>30</v>
      </c>
      <c r="G2" s="286"/>
    </row>
    <row r="3" spans="1:19" ht="16.5" customHeight="1">
      <c r="B3" s="7"/>
      <c r="C3" s="7"/>
      <c r="D3" s="68"/>
      <c r="F3" s="77"/>
      <c r="G3" s="77"/>
    </row>
    <row r="4" spans="1:19" ht="30.75" customHeight="1">
      <c r="B4" s="8" t="s">
        <v>42</v>
      </c>
      <c r="C4" s="26"/>
      <c r="D4" s="69"/>
      <c r="F4" s="78"/>
      <c r="G4" s="78"/>
    </row>
    <row r="5" spans="1:19" ht="39" customHeight="1">
      <c r="B5" s="9" t="s">
        <v>71</v>
      </c>
      <c r="C5" s="9" t="s">
        <v>60</v>
      </c>
      <c r="D5" s="70"/>
      <c r="E5" s="74"/>
      <c r="F5" s="9" t="s">
        <v>62</v>
      </c>
      <c r="G5" s="91"/>
    </row>
    <row r="6" spans="1:19" ht="22.5" customHeight="1">
      <c r="B6" s="10" t="s">
        <v>9</v>
      </c>
      <c r="C6" s="27"/>
      <c r="D6" s="69"/>
      <c r="F6" s="79" t="s">
        <v>9</v>
      </c>
      <c r="G6" s="92">
        <v>44106</v>
      </c>
    </row>
    <row r="7" spans="1:19" ht="22.5" customHeight="1">
      <c r="B7" s="10" t="s">
        <v>161</v>
      </c>
      <c r="C7" s="28"/>
      <c r="D7" s="69"/>
      <c r="F7" s="79" t="s">
        <v>162</v>
      </c>
      <c r="G7" s="93">
        <v>44166</v>
      </c>
    </row>
    <row r="8" spans="1:19" ht="22.5" customHeight="1">
      <c r="A8" s="1">
        <v>1</v>
      </c>
      <c r="B8" s="10" t="s">
        <v>18</v>
      </c>
      <c r="C8" s="29"/>
      <c r="D8" s="69"/>
      <c r="F8" s="79" t="s">
        <v>18</v>
      </c>
      <c r="G8" s="94" t="s">
        <v>56</v>
      </c>
    </row>
    <row r="9" spans="1:19" ht="22.5" customHeight="1">
      <c r="A9" s="1">
        <v>2</v>
      </c>
      <c r="B9" s="10" t="s">
        <v>14</v>
      </c>
      <c r="C9" s="29"/>
      <c r="D9" s="69"/>
      <c r="F9" s="79" t="s">
        <v>14</v>
      </c>
      <c r="G9" s="95" t="s">
        <v>57</v>
      </c>
    </row>
    <row r="10" spans="1:19" ht="78" customHeight="1">
      <c r="A10" s="1">
        <v>3</v>
      </c>
      <c r="B10" s="11" t="s">
        <v>184</v>
      </c>
      <c r="C10" s="30" t="s">
        <v>33</v>
      </c>
      <c r="D10" s="69"/>
      <c r="F10" s="80" t="s">
        <v>80</v>
      </c>
      <c r="G10" s="30" t="s">
        <v>33</v>
      </c>
      <c r="O10" s="115" t="s">
        <v>90</v>
      </c>
      <c r="P10" s="245" t="s">
        <v>245</v>
      </c>
      <c r="Q10" s="5">
        <v>4</v>
      </c>
      <c r="R10" s="5" t="s">
        <v>212</v>
      </c>
      <c r="S10" s="5">
        <v>1</v>
      </c>
    </row>
    <row r="11" spans="1:19" ht="21.75" customHeight="1">
      <c r="A11" s="1">
        <v>4</v>
      </c>
      <c r="B11" s="289" t="s">
        <v>118</v>
      </c>
      <c r="C11" s="31"/>
      <c r="D11" s="69"/>
      <c r="F11" s="290" t="s">
        <v>81</v>
      </c>
      <c r="G11" s="97" t="s">
        <v>141</v>
      </c>
      <c r="O11" s="115" t="s">
        <v>91</v>
      </c>
      <c r="P11" s="245" t="s">
        <v>246</v>
      </c>
      <c r="Q11" s="5">
        <v>5</v>
      </c>
      <c r="R11" s="5" t="s">
        <v>212</v>
      </c>
      <c r="S11" s="5">
        <v>2</v>
      </c>
    </row>
    <row r="12" spans="1:19" ht="21.75" customHeight="1">
      <c r="A12" s="1">
        <v>5</v>
      </c>
      <c r="B12" s="289"/>
      <c r="C12" s="31"/>
      <c r="D12" s="69"/>
      <c r="F12" s="291"/>
      <c r="G12" s="97" t="s">
        <v>142</v>
      </c>
      <c r="O12" s="245" t="s">
        <v>93</v>
      </c>
      <c r="P12" s="245" t="s">
        <v>247</v>
      </c>
      <c r="Q12" s="5">
        <v>7</v>
      </c>
      <c r="R12" s="5" t="s">
        <v>212</v>
      </c>
      <c r="S12" s="5">
        <v>3</v>
      </c>
    </row>
    <row r="13" spans="1:19" ht="102.75" customHeight="1">
      <c r="A13" s="1">
        <v>6</v>
      </c>
      <c r="B13" s="11" t="s">
        <v>182</v>
      </c>
      <c r="C13" s="30" t="s">
        <v>232</v>
      </c>
      <c r="D13" s="69"/>
      <c r="F13" s="80" t="s">
        <v>48</v>
      </c>
      <c r="G13" s="30" t="s">
        <v>233</v>
      </c>
      <c r="O13" s="245" t="s">
        <v>92</v>
      </c>
      <c r="P13" s="245" t="s">
        <v>248</v>
      </c>
      <c r="Q13" s="5">
        <v>6</v>
      </c>
      <c r="R13" s="5" t="s">
        <v>263</v>
      </c>
      <c r="S13" s="5">
        <v>4</v>
      </c>
    </row>
    <row r="14" spans="1:19" ht="22.5" customHeight="1">
      <c r="A14" s="1">
        <v>7</v>
      </c>
      <c r="B14" s="289" t="s">
        <v>117</v>
      </c>
      <c r="C14" s="31"/>
      <c r="D14" s="69"/>
      <c r="F14" s="290" t="s">
        <v>117</v>
      </c>
      <c r="G14" s="97" t="s">
        <v>138</v>
      </c>
      <c r="O14" s="245" t="s">
        <v>136</v>
      </c>
      <c r="P14" s="245" t="s">
        <v>249</v>
      </c>
      <c r="Q14" s="5">
        <v>8</v>
      </c>
      <c r="R14" s="5" t="s">
        <v>263</v>
      </c>
      <c r="S14" s="5">
        <v>5</v>
      </c>
    </row>
    <row r="15" spans="1:19" ht="22.5" customHeight="1">
      <c r="A15" s="1">
        <v>8</v>
      </c>
      <c r="B15" s="289"/>
      <c r="C15" s="31"/>
      <c r="D15" s="69"/>
      <c r="F15" s="291"/>
      <c r="G15" s="97" t="s">
        <v>140</v>
      </c>
      <c r="O15" s="245" t="s">
        <v>234</v>
      </c>
      <c r="P15" s="245" t="s">
        <v>250</v>
      </c>
      <c r="Q15" s="5">
        <v>2</v>
      </c>
      <c r="R15" s="5" t="s">
        <v>210</v>
      </c>
      <c r="S15" s="5">
        <v>6</v>
      </c>
    </row>
    <row r="16" spans="1:19" ht="23.25" customHeight="1">
      <c r="A16" s="1">
        <v>9</v>
      </c>
      <c r="B16" s="12" t="s">
        <v>219</v>
      </c>
      <c r="C16" s="32"/>
      <c r="D16" s="69"/>
      <c r="F16" s="81" t="s">
        <v>22</v>
      </c>
      <c r="G16" s="98" t="s">
        <v>54</v>
      </c>
      <c r="O16" s="245" t="s">
        <v>235</v>
      </c>
      <c r="P16" s="245" t="s">
        <v>251</v>
      </c>
      <c r="Q16" s="5">
        <v>3</v>
      </c>
      <c r="R16" s="5" t="s">
        <v>211</v>
      </c>
      <c r="S16" s="5">
        <v>7</v>
      </c>
    </row>
    <row r="17" spans="1:19" ht="23.25" customHeight="1">
      <c r="A17" s="1">
        <v>10</v>
      </c>
      <c r="B17" s="12" t="s">
        <v>19</v>
      </c>
      <c r="C17" s="32"/>
      <c r="D17" s="69"/>
      <c r="F17" s="82" t="s">
        <v>19</v>
      </c>
      <c r="G17" s="98" t="s">
        <v>17</v>
      </c>
      <c r="O17" s="245" t="s">
        <v>236</v>
      </c>
      <c r="P17" s="245" t="s">
        <v>252</v>
      </c>
      <c r="Q17" s="5">
        <v>1</v>
      </c>
      <c r="R17" s="5" t="s">
        <v>210</v>
      </c>
      <c r="S17" s="5">
        <v>8</v>
      </c>
    </row>
    <row r="18" spans="1:19" ht="30" customHeight="1">
      <c r="A18" s="1">
        <v>11</v>
      </c>
      <c r="B18" s="13" t="s">
        <v>160</v>
      </c>
      <c r="C18" s="32"/>
      <c r="D18" s="69"/>
      <c r="F18" s="82" t="s">
        <v>155</v>
      </c>
      <c r="G18" s="98" t="s">
        <v>208</v>
      </c>
      <c r="O18" s="245" t="s">
        <v>262</v>
      </c>
      <c r="P18" s="245" t="s">
        <v>253</v>
      </c>
      <c r="Q18" s="5">
        <v>11</v>
      </c>
      <c r="R18" s="5" t="s">
        <v>244</v>
      </c>
      <c r="S18" s="5">
        <v>9</v>
      </c>
    </row>
    <row r="19" spans="1:19" ht="23.25" customHeight="1">
      <c r="A19" s="1">
        <v>12</v>
      </c>
      <c r="B19" s="12" t="s">
        <v>146</v>
      </c>
      <c r="C19" s="32"/>
      <c r="D19" s="69"/>
      <c r="F19" s="83" t="s">
        <v>147</v>
      </c>
      <c r="G19" s="98" t="s">
        <v>214</v>
      </c>
      <c r="O19" s="245" t="s">
        <v>237</v>
      </c>
      <c r="P19" s="245" t="s">
        <v>254</v>
      </c>
      <c r="Q19" s="5">
        <v>10</v>
      </c>
      <c r="R19" s="5" t="s">
        <v>263</v>
      </c>
      <c r="S19" s="5">
        <v>10</v>
      </c>
    </row>
    <row r="20" spans="1:19" ht="18.75" customHeight="1">
      <c r="A20" s="1">
        <v>13</v>
      </c>
      <c r="B20" s="10" t="s">
        <v>5</v>
      </c>
      <c r="C20" s="32"/>
      <c r="D20" s="69"/>
      <c r="F20" s="79" t="s">
        <v>5</v>
      </c>
      <c r="G20" s="98" t="s">
        <v>44</v>
      </c>
      <c r="O20" s="245" t="s">
        <v>238</v>
      </c>
      <c r="P20" s="245" t="s">
        <v>255</v>
      </c>
      <c r="Q20" s="5">
        <v>9</v>
      </c>
      <c r="R20" s="5" t="s">
        <v>263</v>
      </c>
      <c r="S20" s="5">
        <v>11</v>
      </c>
    </row>
    <row r="21" spans="1:19" ht="18.75" customHeight="1">
      <c r="A21" s="1">
        <v>14</v>
      </c>
      <c r="B21" s="10" t="s">
        <v>26</v>
      </c>
      <c r="C21" s="32"/>
      <c r="D21" s="69"/>
      <c r="F21" s="79" t="s">
        <v>26</v>
      </c>
      <c r="G21" s="98" t="s">
        <v>21</v>
      </c>
      <c r="O21" s="245" t="s">
        <v>239</v>
      </c>
      <c r="P21" s="245" t="s">
        <v>256</v>
      </c>
      <c r="Q21" s="5">
        <v>12</v>
      </c>
      <c r="R21" s="5" t="s">
        <v>213</v>
      </c>
      <c r="S21" s="5">
        <v>12</v>
      </c>
    </row>
    <row r="22" spans="1:19" ht="18.75" customHeight="1">
      <c r="A22" s="1">
        <v>15</v>
      </c>
      <c r="B22" s="10" t="s">
        <v>29</v>
      </c>
      <c r="C22" s="33"/>
      <c r="D22" s="69"/>
      <c r="F22" s="79" t="s">
        <v>29</v>
      </c>
      <c r="G22" s="98" t="s">
        <v>11</v>
      </c>
      <c r="O22" s="245" t="s">
        <v>240</v>
      </c>
      <c r="P22" s="245" t="s">
        <v>257</v>
      </c>
      <c r="Q22" s="5">
        <v>13</v>
      </c>
      <c r="R22" s="5" t="s">
        <v>213</v>
      </c>
      <c r="S22" s="5">
        <v>13</v>
      </c>
    </row>
    <row r="23" spans="1:19" ht="18.75" customHeight="1">
      <c r="A23" s="1">
        <v>16</v>
      </c>
      <c r="B23" s="13" t="s">
        <v>34</v>
      </c>
      <c r="C23" s="34"/>
      <c r="D23" s="69"/>
      <c r="F23" s="84" t="s">
        <v>34</v>
      </c>
      <c r="G23" s="99" t="s">
        <v>47</v>
      </c>
      <c r="O23" s="245" t="s">
        <v>241</v>
      </c>
      <c r="P23" s="245" t="s">
        <v>243</v>
      </c>
      <c r="Q23" s="5">
        <v>14</v>
      </c>
      <c r="R23" s="5" t="s">
        <v>211</v>
      </c>
      <c r="S23" s="5">
        <v>14</v>
      </c>
    </row>
    <row r="24" spans="1:19" ht="18.75" customHeight="1">
      <c r="A24" s="1">
        <v>17</v>
      </c>
      <c r="B24" s="10" t="s">
        <v>32</v>
      </c>
      <c r="C24" s="32"/>
      <c r="D24" s="69"/>
      <c r="F24" s="79" t="s">
        <v>32</v>
      </c>
      <c r="G24" s="98" t="s">
        <v>4</v>
      </c>
      <c r="O24" s="245" t="s">
        <v>242</v>
      </c>
      <c r="P24" s="245"/>
      <c r="Q24" s="246">
        <v>15</v>
      </c>
      <c r="R24" s="5" t="s">
        <v>244</v>
      </c>
    </row>
    <row r="25" spans="1:19" ht="18.75" customHeight="1">
      <c r="A25" s="1">
        <v>18</v>
      </c>
      <c r="B25" s="10" t="s">
        <v>35</v>
      </c>
      <c r="C25" s="32"/>
      <c r="D25" s="69"/>
      <c r="F25" s="79" t="s">
        <v>35</v>
      </c>
      <c r="G25" s="98" t="s">
        <v>49</v>
      </c>
      <c r="O25" s="245" t="s">
        <v>243</v>
      </c>
      <c r="P25" s="245"/>
      <c r="Q25" s="5">
        <v>16</v>
      </c>
      <c r="R25" s="5" t="s">
        <v>244</v>
      </c>
    </row>
    <row r="26" spans="1:19" ht="80.25" customHeight="1">
      <c r="A26" s="1">
        <v>19</v>
      </c>
      <c r="B26" s="11" t="s">
        <v>186</v>
      </c>
      <c r="C26" s="30"/>
      <c r="D26" s="69"/>
      <c r="F26" s="80" t="s">
        <v>39</v>
      </c>
      <c r="G26" s="96" t="s">
        <v>61</v>
      </c>
      <c r="P26" s="245"/>
    </row>
    <row r="27" spans="1:19" ht="75" customHeight="1">
      <c r="A27" s="1">
        <v>20</v>
      </c>
      <c r="B27" s="11" t="s">
        <v>185</v>
      </c>
      <c r="C27" s="30"/>
      <c r="D27" s="71">
        <f>LEN(C27)</f>
        <v>0</v>
      </c>
      <c r="F27" s="80" t="s">
        <v>13</v>
      </c>
      <c r="G27" s="96" t="s">
        <v>52</v>
      </c>
      <c r="P27" s="245"/>
    </row>
    <row r="28" spans="1:19" ht="171.75" customHeight="1">
      <c r="A28" s="1">
        <v>21</v>
      </c>
      <c r="B28" s="11" t="s">
        <v>174</v>
      </c>
      <c r="C28" s="30"/>
      <c r="D28" s="71">
        <f>LEN(C28)</f>
        <v>0</v>
      </c>
      <c r="F28" s="80" t="s">
        <v>38</v>
      </c>
      <c r="G28" s="96" t="s">
        <v>53</v>
      </c>
      <c r="H28">
        <f>LEN(G27)</f>
        <v>83</v>
      </c>
    </row>
    <row r="29" spans="1:19" ht="105" customHeight="1">
      <c r="A29" s="1">
        <v>22</v>
      </c>
      <c r="B29" s="11" t="s">
        <v>264</v>
      </c>
      <c r="C29" s="30"/>
      <c r="D29" s="71">
        <f>LEN(C29)</f>
        <v>0</v>
      </c>
      <c r="F29" s="80" t="s">
        <v>43</v>
      </c>
      <c r="G29" s="98" t="s">
        <v>51</v>
      </c>
      <c r="H29">
        <f>LEN(G28)</f>
        <v>170</v>
      </c>
    </row>
    <row r="30" spans="1:19" ht="128.25" customHeight="1">
      <c r="A30" s="1">
        <v>23</v>
      </c>
      <c r="B30" s="11" t="s">
        <v>8</v>
      </c>
      <c r="C30" s="30" t="s">
        <v>278</v>
      </c>
      <c r="D30" s="69"/>
      <c r="F30" s="85" t="s">
        <v>8</v>
      </c>
      <c r="G30" s="100" t="s">
        <v>137</v>
      </c>
    </row>
    <row r="31" spans="1:19" ht="48" customHeight="1">
      <c r="A31" s="1">
        <v>24</v>
      </c>
      <c r="B31" s="11" t="s">
        <v>64</v>
      </c>
      <c r="C31" s="35"/>
      <c r="D31" s="69"/>
      <c r="E31" s="75"/>
      <c r="F31" s="86" t="s">
        <v>163</v>
      </c>
      <c r="G31" s="101" t="s">
        <v>164</v>
      </c>
    </row>
    <row r="32" spans="1:19" ht="27.75" customHeight="1">
      <c r="B32" s="14"/>
      <c r="C32" s="36"/>
      <c r="D32" s="69"/>
      <c r="F32" s="87"/>
      <c r="G32" s="102"/>
    </row>
    <row r="33" spans="1:8" ht="39" customHeight="1">
      <c r="B33" s="15" t="s">
        <v>124</v>
      </c>
      <c r="C33" s="37"/>
      <c r="D33" s="69"/>
      <c r="F33" s="88" t="s">
        <v>0</v>
      </c>
      <c r="G33" s="103"/>
    </row>
    <row r="34" spans="1:8" ht="22.5" customHeight="1">
      <c r="A34" s="1">
        <v>25</v>
      </c>
      <c r="B34" s="16" t="s">
        <v>119</v>
      </c>
      <c r="C34" s="38"/>
      <c r="D34" s="69"/>
      <c r="F34" s="89" t="s">
        <v>116</v>
      </c>
      <c r="G34" s="104" t="s">
        <v>128</v>
      </c>
      <c r="H34" s="114"/>
    </row>
    <row r="35" spans="1:8" ht="55.5" customHeight="1">
      <c r="A35" s="1">
        <v>26</v>
      </c>
      <c r="B35" s="16" t="s">
        <v>120</v>
      </c>
      <c r="C35" s="39"/>
      <c r="D35" s="69">
        <f>LEN(C35)</f>
        <v>0</v>
      </c>
      <c r="E35" s="75"/>
      <c r="F35" s="89" t="s">
        <v>125</v>
      </c>
      <c r="G35" s="105" t="s">
        <v>126</v>
      </c>
    </row>
    <row r="36" spans="1:8" ht="54" customHeight="1">
      <c r="A36" s="1">
        <v>27</v>
      </c>
      <c r="B36" s="17" t="s">
        <v>74</v>
      </c>
      <c r="C36" s="40"/>
      <c r="D36" s="41"/>
      <c r="F36" s="90" t="s">
        <v>74</v>
      </c>
      <c r="G36" s="106" t="s">
        <v>15</v>
      </c>
    </row>
    <row r="37" spans="1:8" ht="27.75" customHeight="1">
      <c r="B37" s="18"/>
      <c r="C37" s="41"/>
      <c r="D37" s="41"/>
      <c r="F37"/>
      <c r="G37"/>
    </row>
    <row r="38" spans="1:8" ht="28.5" customHeight="1">
      <c r="B38" s="292" t="s">
        <v>154</v>
      </c>
      <c r="C38" s="42" t="s">
        <v>121</v>
      </c>
      <c r="D38" s="41"/>
      <c r="F38" s="294" t="s">
        <v>170</v>
      </c>
      <c r="G38" s="107" t="s">
        <v>145</v>
      </c>
    </row>
    <row r="39" spans="1:8" ht="28.5" customHeight="1">
      <c r="B39" s="293"/>
      <c r="C39" s="43" t="s">
        <v>176</v>
      </c>
      <c r="D39" s="72"/>
      <c r="F39" s="295"/>
      <c r="G39" s="108" t="s">
        <v>178</v>
      </c>
    </row>
    <row r="40" spans="1:8" ht="27.75" customHeight="1">
      <c r="A40" s="267">
        <v>28</v>
      </c>
      <c r="B40" s="282" t="s">
        <v>156</v>
      </c>
      <c r="C40" s="44"/>
      <c r="D40" s="73"/>
      <c r="E40" s="76"/>
      <c r="F40" s="283" t="s">
        <v>156</v>
      </c>
      <c r="G40" s="109" t="s">
        <v>3</v>
      </c>
    </row>
    <row r="41" spans="1:8" ht="22.5" customHeight="1">
      <c r="A41" s="267"/>
      <c r="B41" s="276"/>
      <c r="C41" s="45"/>
      <c r="D41" s="41"/>
      <c r="E41" s="76"/>
      <c r="F41" s="278"/>
      <c r="G41" s="110" t="s">
        <v>45</v>
      </c>
    </row>
    <row r="42" spans="1:8" ht="22.5" customHeight="1">
      <c r="A42" s="267">
        <v>29</v>
      </c>
      <c r="B42" s="276" t="s">
        <v>106</v>
      </c>
      <c r="C42" s="46"/>
      <c r="D42" s="73"/>
      <c r="E42" s="76"/>
      <c r="F42" s="277" t="s">
        <v>76</v>
      </c>
      <c r="G42" s="111" t="s">
        <v>158</v>
      </c>
    </row>
    <row r="43" spans="1:8" ht="22.5" customHeight="1">
      <c r="A43" s="267"/>
      <c r="B43" s="276"/>
      <c r="C43" s="47"/>
      <c r="D43" s="41"/>
      <c r="E43" s="76"/>
      <c r="F43" s="278"/>
      <c r="G43" s="110" t="s">
        <v>63</v>
      </c>
    </row>
    <row r="44" spans="1:8" ht="22.5" customHeight="1">
      <c r="A44" s="267">
        <v>30</v>
      </c>
      <c r="B44" s="276" t="s">
        <v>77</v>
      </c>
      <c r="C44" s="46"/>
      <c r="D44" s="73"/>
      <c r="E44" s="76"/>
      <c r="F44" s="277" t="s">
        <v>77</v>
      </c>
      <c r="G44" s="111" t="s">
        <v>131</v>
      </c>
    </row>
    <row r="45" spans="1:8" ht="22.5" customHeight="1">
      <c r="A45" s="267"/>
      <c r="B45" s="276"/>
      <c r="C45" s="48"/>
      <c r="D45" s="41"/>
      <c r="E45" s="76"/>
      <c r="F45" s="278"/>
      <c r="G45" s="110" t="s">
        <v>78</v>
      </c>
    </row>
    <row r="46" spans="1:8" ht="22.5" customHeight="1">
      <c r="A46" s="267">
        <v>31</v>
      </c>
      <c r="B46" s="268" t="s">
        <v>159</v>
      </c>
      <c r="C46" s="46"/>
      <c r="D46" s="41"/>
      <c r="E46" s="76"/>
      <c r="F46" s="280" t="s">
        <v>159</v>
      </c>
      <c r="G46" s="111" t="s">
        <v>157</v>
      </c>
    </row>
    <row r="47" spans="1:8" ht="22.5" customHeight="1">
      <c r="A47" s="267"/>
      <c r="B47" s="279"/>
      <c r="C47" s="48"/>
      <c r="D47" s="41"/>
      <c r="E47" s="76"/>
      <c r="F47" s="281"/>
      <c r="G47" s="110" t="s">
        <v>55</v>
      </c>
    </row>
    <row r="48" spans="1:8" ht="22.5" customHeight="1">
      <c r="A48" s="267">
        <v>32</v>
      </c>
      <c r="B48" s="268" t="s">
        <v>231</v>
      </c>
      <c r="C48" s="49"/>
      <c r="D48" s="73"/>
      <c r="E48" s="76"/>
      <c r="F48" s="296" t="s">
        <v>123</v>
      </c>
      <c r="G48" s="112" t="s">
        <v>157</v>
      </c>
    </row>
    <row r="49" spans="1:7" ht="22.5" customHeight="1">
      <c r="A49" s="267"/>
      <c r="B49" s="269"/>
      <c r="C49" s="50"/>
      <c r="D49" s="41"/>
      <c r="E49" s="76"/>
      <c r="F49" s="297"/>
      <c r="G49" s="113" t="s">
        <v>173</v>
      </c>
    </row>
    <row r="50" spans="1:7" ht="22.5" customHeight="1">
      <c r="B50" s="19"/>
      <c r="C50" s="51"/>
    </row>
    <row r="51" spans="1:7" ht="38.25" customHeight="1">
      <c r="B51" s="20" t="s">
        <v>220</v>
      </c>
      <c r="C51" s="9" t="s">
        <v>60</v>
      </c>
    </row>
    <row r="52" spans="1:7" ht="18.75" customHeight="1">
      <c r="A52" s="1">
        <v>33</v>
      </c>
      <c r="B52" s="10" t="s">
        <v>41</v>
      </c>
      <c r="C52" s="52"/>
    </row>
    <row r="53" spans="1:7" ht="18.75" customHeight="1">
      <c r="A53" s="1">
        <v>34</v>
      </c>
      <c r="B53" s="10" t="s">
        <v>167</v>
      </c>
      <c r="C53" s="53"/>
    </row>
    <row r="54" spans="1:7" ht="18.75" customHeight="1">
      <c r="A54" s="1">
        <v>35</v>
      </c>
      <c r="B54" s="10" t="s">
        <v>168</v>
      </c>
      <c r="C54" s="54"/>
    </row>
    <row r="55" spans="1:7" ht="18.75" customHeight="1">
      <c r="A55" s="1">
        <v>36</v>
      </c>
      <c r="B55" s="10" t="s">
        <v>169</v>
      </c>
      <c r="C55" s="55"/>
    </row>
    <row r="56" spans="1:7" ht="18.75" customHeight="1">
      <c r="B56" s="21"/>
      <c r="C56" s="56"/>
    </row>
    <row r="57" spans="1:7" ht="39" customHeight="1">
      <c r="B57" s="20" t="s">
        <v>66</v>
      </c>
      <c r="C57" s="9" t="s">
        <v>60</v>
      </c>
    </row>
    <row r="58" spans="1:7" ht="23.25" customHeight="1">
      <c r="A58" s="1">
        <v>37</v>
      </c>
      <c r="B58" s="22" t="s">
        <v>2</v>
      </c>
      <c r="C58" s="57"/>
    </row>
    <row r="59" spans="1:7" ht="23.25" customHeight="1">
      <c r="A59" s="1">
        <v>38</v>
      </c>
      <c r="B59" s="22" t="s">
        <v>23</v>
      </c>
      <c r="C59" s="58"/>
    </row>
    <row r="60" spans="1:7" ht="23.25" customHeight="1">
      <c r="A60" s="266">
        <v>39</v>
      </c>
      <c r="B60" s="275" t="s">
        <v>95</v>
      </c>
      <c r="C60" s="58"/>
    </row>
    <row r="61" spans="1:7" ht="23.25" customHeight="1">
      <c r="A61" s="266"/>
      <c r="B61" s="271"/>
      <c r="C61" s="59"/>
    </row>
    <row r="62" spans="1:7" ht="23.25" customHeight="1">
      <c r="A62" s="1">
        <v>41</v>
      </c>
      <c r="B62" s="22" t="s">
        <v>221</v>
      </c>
      <c r="C62" s="58"/>
    </row>
    <row r="63" spans="1:7" ht="23.25" customHeight="1">
      <c r="A63" s="1">
        <v>42</v>
      </c>
      <c r="B63" s="22" t="s">
        <v>73</v>
      </c>
      <c r="C63" s="60"/>
    </row>
    <row r="64" spans="1:7" ht="23.25" customHeight="1">
      <c r="A64" s="1">
        <v>43</v>
      </c>
      <c r="B64" s="22" t="s">
        <v>143</v>
      </c>
      <c r="C64" s="61"/>
    </row>
    <row r="65" spans="1:4" ht="18.75" customHeight="1">
      <c r="B65" s="21"/>
      <c r="C65" s="56"/>
    </row>
    <row r="66" spans="1:4" ht="36.75" customHeight="1">
      <c r="B66" s="20" t="s">
        <v>58</v>
      </c>
      <c r="C66" s="9"/>
    </row>
    <row r="67" spans="1:4" ht="36" customHeight="1">
      <c r="B67" s="287" t="s">
        <v>223</v>
      </c>
      <c r="C67" s="288"/>
    </row>
    <row r="68" spans="1:4" ht="36.75" customHeight="1">
      <c r="A68" s="6">
        <v>44</v>
      </c>
      <c r="B68" s="23" t="s">
        <v>222</v>
      </c>
      <c r="C68" s="62"/>
    </row>
    <row r="69" spans="1:4" ht="18.75" customHeight="1">
      <c r="B69" s="24"/>
      <c r="C69" s="63"/>
    </row>
    <row r="70" spans="1:4" ht="36.75" customHeight="1">
      <c r="B70" s="25" t="s">
        <v>207</v>
      </c>
      <c r="C70" s="9" t="s">
        <v>60</v>
      </c>
    </row>
    <row r="71" spans="1:4" ht="33.75" customHeight="1">
      <c r="A71" s="266">
        <v>45</v>
      </c>
      <c r="B71" s="270" t="s">
        <v>166</v>
      </c>
      <c r="C71" s="272"/>
    </row>
    <row r="72" spans="1:4" ht="30.75" customHeight="1">
      <c r="A72" s="266"/>
      <c r="B72" s="271"/>
      <c r="C72" s="273"/>
    </row>
    <row r="73" spans="1:4" ht="18.75" customHeight="1">
      <c r="C73" s="64"/>
    </row>
    <row r="74" spans="1:4" ht="36.75" customHeight="1">
      <c r="A74" s="266">
        <v>46</v>
      </c>
      <c r="B74" s="274" t="s">
        <v>28</v>
      </c>
      <c r="C74" s="65" t="s">
        <v>188</v>
      </c>
      <c r="D74" s="69"/>
    </row>
    <row r="75" spans="1:4" ht="18.75" customHeight="1">
      <c r="A75" s="266"/>
      <c r="B75" s="274"/>
      <c r="C75" s="54" t="s">
        <v>129</v>
      </c>
      <c r="D75" s="69"/>
    </row>
    <row r="76" spans="1:4" ht="17.25" customHeight="1">
      <c r="A76" s="266"/>
      <c r="B76" s="274"/>
      <c r="C76" s="66" t="s">
        <v>151</v>
      </c>
      <c r="D76" s="69"/>
    </row>
    <row r="77" spans="1:4" ht="17.25" customHeight="1">
      <c r="A77" s="266"/>
      <c r="B77" s="274"/>
      <c r="C77" s="66" t="s">
        <v>16</v>
      </c>
      <c r="D77" s="69"/>
    </row>
    <row r="78" spans="1:4" ht="17.25" customHeight="1">
      <c r="A78" s="266"/>
      <c r="B78" s="274"/>
      <c r="C78" s="66" t="s">
        <v>132</v>
      </c>
      <c r="D78" s="69"/>
    </row>
    <row r="79" spans="1:4" ht="17.25" customHeight="1">
      <c r="A79" s="266"/>
      <c r="B79" s="274"/>
      <c r="C79" s="66" t="s">
        <v>130</v>
      </c>
      <c r="D79" s="69"/>
    </row>
    <row r="80" spans="1:4" ht="17.25" customHeight="1">
      <c r="A80" s="266"/>
      <c r="B80" s="274"/>
      <c r="C80" s="66" t="s">
        <v>27</v>
      </c>
      <c r="D80" s="69"/>
    </row>
    <row r="81" spans="1:4" ht="21.75" customHeight="1">
      <c r="A81" s="266"/>
      <c r="B81" s="274"/>
      <c r="C81" s="67" t="s">
        <v>187</v>
      </c>
      <c r="D81" s="69"/>
    </row>
    <row r="82" spans="1:4" ht="9.75" customHeight="1" thickTop="1">
      <c r="C82" s="63"/>
    </row>
    <row r="83" spans="1:4" ht="60.75" customHeight="1">
      <c r="B83" s="256" t="s">
        <v>275</v>
      </c>
      <c r="C83" s="257"/>
    </row>
    <row r="84" spans="1:4">
      <c r="B84" s="258" t="e" vm="1">
        <v>#VALUE!</v>
      </c>
      <c r="C84" s="259"/>
    </row>
    <row r="85" spans="1:4" ht="15.75" customHeight="1">
      <c r="B85" s="260"/>
      <c r="C85" s="261"/>
    </row>
    <row r="86" spans="1:4" ht="15.75" customHeight="1">
      <c r="B86" s="260"/>
      <c r="C86" s="261"/>
    </row>
    <row r="87" spans="1:4" ht="180" customHeight="1">
      <c r="B87" s="262"/>
      <c r="C87" s="263"/>
    </row>
    <row r="88" spans="1:4" ht="51.75" customHeight="1" thickBot="1">
      <c r="B88" s="264" t="s">
        <v>276</v>
      </c>
      <c r="C88" s="265"/>
    </row>
    <row r="89" spans="1:4" ht="30" customHeight="1">
      <c r="A89" s="266">
        <v>47</v>
      </c>
      <c r="B89" s="248" t="s">
        <v>270</v>
      </c>
      <c r="C89" s="249"/>
    </row>
    <row r="90" spans="1:4" ht="30" customHeight="1">
      <c r="A90" s="266"/>
      <c r="B90" s="248" t="s">
        <v>274</v>
      </c>
      <c r="C90" s="250"/>
    </row>
    <row r="91" spans="1:4" ht="30" customHeight="1" thickBot="1">
      <c r="A91" s="266"/>
      <c r="B91" s="248" t="s">
        <v>272</v>
      </c>
      <c r="C91" s="251"/>
    </row>
    <row r="92" spans="1:4" ht="15.75" customHeight="1"/>
    <row r="93" spans="1:4" ht="15.75" customHeight="1"/>
    <row r="94" spans="1:4" ht="15.75" customHeight="1"/>
    <row r="95" spans="1:4" ht="15.75" customHeight="1"/>
  </sheetData>
  <mergeCells count="36">
    <mergeCell ref="B1:D1"/>
    <mergeCell ref="B2:C2"/>
    <mergeCell ref="F2:G2"/>
    <mergeCell ref="B67:C67"/>
    <mergeCell ref="B11:B12"/>
    <mergeCell ref="F11:F12"/>
    <mergeCell ref="B14:B15"/>
    <mergeCell ref="F14:F15"/>
    <mergeCell ref="B38:B39"/>
    <mergeCell ref="F38:F39"/>
    <mergeCell ref="F48:F49"/>
    <mergeCell ref="A40:A41"/>
    <mergeCell ref="B40:B41"/>
    <mergeCell ref="F40:F41"/>
    <mergeCell ref="A42:A43"/>
    <mergeCell ref="B42:B43"/>
    <mergeCell ref="F42:F43"/>
    <mergeCell ref="A44:A45"/>
    <mergeCell ref="B44:B45"/>
    <mergeCell ref="F44:F45"/>
    <mergeCell ref="A46:A47"/>
    <mergeCell ref="B46:B47"/>
    <mergeCell ref="F46:F47"/>
    <mergeCell ref="B83:C83"/>
    <mergeCell ref="B84:C87"/>
    <mergeCell ref="B88:C88"/>
    <mergeCell ref="A89:A91"/>
    <mergeCell ref="A48:A49"/>
    <mergeCell ref="B48:B49"/>
    <mergeCell ref="A71:A72"/>
    <mergeCell ref="B71:B72"/>
    <mergeCell ref="C71:C72"/>
    <mergeCell ref="A74:A81"/>
    <mergeCell ref="B74:B81"/>
    <mergeCell ref="A60:A61"/>
    <mergeCell ref="B60:B61"/>
  </mergeCells>
  <phoneticPr fontId="1"/>
  <conditionalFormatting sqref="C23">
    <cfRule type="containsText" dxfId="155" priority="654" operator="containsText" text="か月">
      <formula>NOT(ISERROR(SEARCH("か月",C23)))</formula>
    </cfRule>
    <cfRule type="containsText" dxfId="154" priority="632" operator="containsText" text="うま味">
      <formula>NOT(ISERROR(SEARCH("うま味",C23)))</formula>
    </cfRule>
    <cfRule type="containsText" dxfId="153" priority="633" operator="containsText" text="旨み">
      <formula>NOT(ISERROR(SEARCH("旨み",C23)))</formula>
    </cfRule>
    <cfRule type="containsText" dxfId="152" priority="634" operator="containsText" text="旨味">
      <formula>NOT(ISERROR(SEARCH("旨味",C23)))</formula>
    </cfRule>
    <cfRule type="containsText" dxfId="151" priority="635" operator="containsText" text="美味">
      <formula>NOT(ISERROR(SEARCH("美味",C23)))</formula>
    </cfRule>
    <cfRule type="containsText" dxfId="150" priority="636" operator="containsText" text="ML">
      <formula>NOT(ISERROR(SEARCH("ML",C23)))</formula>
    </cfRule>
    <cfRule type="containsText" dxfId="149" priority="637" operator="containsText" text="ml">
      <formula>NOT(ISERROR(SEARCH("ml",C23)))</formula>
    </cfRule>
    <cfRule type="containsText" dxfId="148" priority="638" operator="containsText" text="WEBサイト">
      <formula>NOT(ISERROR(SEARCH("WEBサイト",C23)))</formula>
    </cfRule>
    <cfRule type="containsText" dxfId="147" priority="639" operator="containsText" text="HP">
      <formula>NOT(ISERROR(SEARCH("HP",C23)))</formula>
    </cfRule>
    <cfRule type="containsText" dxfId="146" priority="640" operator="containsText" text="ホームページ">
      <formula>NOT(ISERROR(SEARCH("ホームページ",C23)))</formula>
    </cfRule>
    <cfRule type="containsText" dxfId="145" priority="641" operator="containsText" text="取扱">
      <formula>NOT(ISERROR(SEARCH("取扱",C23)))</formula>
    </cfRule>
    <cfRule type="containsText" dxfId="144" priority="642" operator="containsText" text="迄">
      <formula>NOT(ISERROR(SEARCH("迄",C23)))</formula>
    </cfRule>
    <cfRule type="containsText" dxfId="143" priority="643" operator="containsText" text="又">
      <formula>NOT(ISERROR(SEARCH("又",C23)))</formula>
    </cfRule>
    <cfRule type="containsText" dxfId="142" priority="644" operator="containsText" text="等">
      <formula>NOT(ISERROR(SEARCH("等",C23)))</formula>
    </cfRule>
    <cfRule type="containsText" dxfId="141" priority="645" operator="containsText" text="下さい">
      <formula>NOT(ISERROR(SEARCH("下さい",C23)))</formula>
    </cfRule>
    <cfRule type="containsText" dxfId="140" priority="646" operator="containsText" text="出来る">
      <formula>NOT(ISERROR(SEARCH("出来る",C23)))</formula>
    </cfRule>
    <cfRule type="containsText" dxfId="139" priority="647" operator="containsText" text="為">
      <formula>NOT(ISERROR(SEARCH("為",C23)))</formula>
    </cfRule>
    <cfRule type="containsText" dxfId="138" priority="648" operator="containsText" text="更に">
      <formula>NOT(ISERROR(SEARCH("更に",C23)))</formula>
    </cfRule>
    <cfRule type="containsText" dxfId="137" priority="649" operator="containsText" text="様々">
      <formula>NOT(ISERROR(SEARCH("様々",C23)))</formula>
    </cfRule>
    <cfRule type="containsText" dxfId="136" priority="650" operator="containsText" text="皆様">
      <formula>NOT(ISERROR(SEARCH("皆様",C23)))</formula>
    </cfRule>
    <cfRule type="containsText" dxfId="135" priority="651" operator="containsText" text="お客様">
      <formula>NOT(ISERROR(SEARCH("お客様",C23)))</formula>
    </cfRule>
    <cfRule type="containsText" dxfId="134" priority="652" operator="containsText" text="子供">
      <formula>NOT(ISERROR(SEARCH("子供",C23)))</formula>
    </cfRule>
    <cfRule type="containsText" dxfId="133" priority="653" operator="containsText" text="ケ月">
      <formula>NOT(ISERROR(SEARCH("ケ月",C23)))</formula>
    </cfRule>
    <cfRule type="containsText" dxfId="132" priority="655" operator="containsText" text="ヶ月">
      <formula>NOT(ISERROR(SEARCH("ヶ月",C23)))</formula>
    </cfRule>
    <cfRule type="containsText" dxfId="131" priority="631" operator="containsText" text="ｍｌ">
      <formula>NOT(ISERROR(SEARCH("ｍｌ",C23)))</formula>
    </cfRule>
    <cfRule type="containsText" dxfId="130" priority="656" operator="containsText" text="ヵ月">
      <formula>NOT(ISERROR(SEARCH("ヵ月",C23)))</formula>
    </cfRule>
    <cfRule type="containsText" dxfId="129" priority="659" operator="containsText" text="おススメ">
      <formula>NOT(ISERROR(SEARCH("おススメ",C23)))</formula>
    </cfRule>
    <cfRule type="containsText" dxfId="128" priority="661" operator="containsText" text="美味しく">
      <formula>NOT(ISERROR(SEARCH("美味しく",C23)))</formula>
    </cfRule>
    <cfRule type="containsText" dxfId="127" priority="691" operator="containsText" text="お勧め、オススメ">
      <formula>NOT(ISERROR(SEARCH("お勧め、オススメ",C23)))</formula>
    </cfRule>
    <cfRule type="containsText" dxfId="126" priority="692" operator="containsText" text="頂く">
      <formula>NOT(ISERROR(SEARCH("頂く",C23)))</formula>
    </cfRule>
    <cfRule type="containsText" dxfId="125" priority="693" operator="containsText" text="美味しい">
      <formula>NOT(ISERROR(SEARCH("美味しい",C23)))</formula>
    </cfRule>
  </conditionalFormatting>
  <conditionalFormatting sqref="G23">
    <cfRule type="containsText" dxfId="124" priority="253" operator="containsText" text="ｍｌ">
      <formula>NOT(ISERROR(SEARCH("ｍｌ",G23)))</formula>
    </cfRule>
    <cfRule type="containsText" dxfId="123" priority="254" operator="containsText" text="うま味">
      <formula>NOT(ISERROR(SEARCH("うま味",G23)))</formula>
    </cfRule>
    <cfRule type="containsText" dxfId="122" priority="255" operator="containsText" text="旨み">
      <formula>NOT(ISERROR(SEARCH("旨み",G23)))</formula>
    </cfRule>
    <cfRule type="containsText" dxfId="121" priority="256" operator="containsText" text="旨味">
      <formula>NOT(ISERROR(SEARCH("旨味",G23)))</formula>
    </cfRule>
    <cfRule type="containsText" dxfId="120" priority="257" operator="containsText" text="美味">
      <formula>NOT(ISERROR(SEARCH("美味",G23)))</formula>
    </cfRule>
    <cfRule type="containsText" dxfId="119" priority="258" operator="containsText" text="ML">
      <formula>NOT(ISERROR(SEARCH("ML",G23)))</formula>
    </cfRule>
    <cfRule type="containsText" dxfId="118" priority="259" operator="containsText" text="ml">
      <formula>NOT(ISERROR(SEARCH("ml",G23)))</formula>
    </cfRule>
    <cfRule type="containsText" dxfId="117" priority="261" operator="containsText" text="HP">
      <formula>NOT(ISERROR(SEARCH("HP",G23)))</formula>
    </cfRule>
    <cfRule type="containsText" dxfId="116" priority="262" operator="containsText" text="ホームページ">
      <formula>NOT(ISERROR(SEARCH("ホームページ",G23)))</formula>
    </cfRule>
    <cfRule type="containsText" dxfId="115" priority="263" operator="containsText" text="取扱">
      <formula>NOT(ISERROR(SEARCH("取扱",G23)))</formula>
    </cfRule>
    <cfRule type="containsText" dxfId="114" priority="264" operator="containsText" text="迄">
      <formula>NOT(ISERROR(SEARCH("迄",G23)))</formula>
    </cfRule>
    <cfRule type="containsText" dxfId="113" priority="265" operator="containsText" text="又">
      <formula>NOT(ISERROR(SEARCH("又",G23)))</formula>
    </cfRule>
    <cfRule type="containsText" dxfId="112" priority="266" operator="containsText" text="等">
      <formula>NOT(ISERROR(SEARCH("等",G23)))</formula>
    </cfRule>
    <cfRule type="containsText" dxfId="111" priority="267" operator="containsText" text="下さい">
      <formula>NOT(ISERROR(SEARCH("下さい",G23)))</formula>
    </cfRule>
    <cfRule type="containsText" dxfId="110" priority="268" operator="containsText" text="出来る">
      <formula>NOT(ISERROR(SEARCH("出来る",G23)))</formula>
    </cfRule>
    <cfRule type="containsText" dxfId="109" priority="269" operator="containsText" text="為">
      <formula>NOT(ISERROR(SEARCH("為",G23)))</formula>
    </cfRule>
    <cfRule type="containsText" dxfId="108" priority="270" operator="containsText" text="更に">
      <formula>NOT(ISERROR(SEARCH("更に",G23)))</formula>
    </cfRule>
    <cfRule type="containsText" dxfId="107" priority="271" operator="containsText" text="様々">
      <formula>NOT(ISERROR(SEARCH("様々",G23)))</formula>
    </cfRule>
    <cfRule type="containsText" dxfId="106" priority="272" operator="containsText" text="皆様">
      <formula>NOT(ISERROR(SEARCH("皆様",G23)))</formula>
    </cfRule>
    <cfRule type="containsText" dxfId="105" priority="273" operator="containsText" text="お客様">
      <formula>NOT(ISERROR(SEARCH("お客様",G23)))</formula>
    </cfRule>
    <cfRule type="containsText" dxfId="104" priority="274" operator="containsText" text="子供">
      <formula>NOT(ISERROR(SEARCH("子供",G23)))</formula>
    </cfRule>
    <cfRule type="containsText" dxfId="103" priority="275" operator="containsText" text="ケ月">
      <formula>NOT(ISERROR(SEARCH("ケ月",G23)))</formula>
    </cfRule>
    <cfRule type="containsText" dxfId="102" priority="276" operator="containsText" text="か月">
      <formula>NOT(ISERROR(SEARCH("か月",G23)))</formula>
    </cfRule>
    <cfRule type="containsText" dxfId="101" priority="278" operator="containsText" text="ヵ月">
      <formula>NOT(ISERROR(SEARCH("ヵ月",G23)))</formula>
    </cfRule>
    <cfRule type="containsText" dxfId="100" priority="281" operator="containsText" text="おススメ">
      <formula>NOT(ISERROR(SEARCH("おススメ",G23)))</formula>
    </cfRule>
    <cfRule type="containsText" dxfId="99" priority="283" operator="containsText" text="美味しく">
      <formula>NOT(ISERROR(SEARCH("美味しく",G23)))</formula>
    </cfRule>
    <cfRule type="containsText" dxfId="98" priority="313" operator="containsText" text="お勧め、オススメ">
      <formula>NOT(ISERROR(SEARCH("お勧め、オススメ",G23)))</formula>
    </cfRule>
    <cfRule type="containsText" dxfId="97" priority="314" operator="containsText" text="頂く">
      <formula>NOT(ISERROR(SEARCH("頂く",G23)))</formula>
    </cfRule>
    <cfRule type="containsText" dxfId="96" priority="315" operator="containsText" text="美味しい">
      <formula>NOT(ISERROR(SEARCH("美味しい",G23)))</formula>
    </cfRule>
    <cfRule type="containsText" dxfId="95" priority="260" operator="containsText" text="WEBサイト">
      <formula>NOT(ISERROR(SEARCH("WEBサイト",G23)))</formula>
    </cfRule>
    <cfRule type="containsText" dxfId="94" priority="277" operator="containsText" text="ヶ月">
      <formula>NOT(ISERROR(SEARCH("ヶ月",G23)))</formula>
    </cfRule>
  </conditionalFormatting>
  <dataValidations count="5">
    <dataValidation type="list" allowBlank="1" showInputMessage="1" showErrorMessage="1" sqref="G22" xr:uid="{00000000-0002-0000-0000-000000000000}">
      <formula1>#REF!</formula1>
    </dataValidation>
    <dataValidation type="list" allowBlank="1" showInputMessage="1" showErrorMessage="1" sqref="C15" xr:uid="{00000000-0002-0000-0000-000002000000}">
      <formula1>$P$10:$P$27</formula1>
    </dataValidation>
    <dataValidation imeMode="halfAlpha" allowBlank="1" showInputMessage="1" showErrorMessage="1" sqref="C16 C20:C21 C53 C68 C55:C56 C65" xr:uid="{00000000-0002-0000-0000-000003000000}"/>
    <dataValidation type="list" allowBlank="1" showInputMessage="1" showErrorMessage="1" sqref="C14 G14:G15" xr:uid="{2597A0D6-3807-48C9-B0E5-0C68B58C21B2}">
      <formula1>$P$10:$P$23</formula1>
    </dataValidation>
    <dataValidation type="list" allowBlank="1" showInputMessage="1" showErrorMessage="1" sqref="C11:C12" xr:uid="{00000000-0002-0000-0000-000001000000}">
      <formula1>$O$9:$O$25</formula1>
    </dataValidation>
  </dataValidations>
  <pageMargins left="0.70866141732283472" right="0.70866141732283472" top="0.74803149606299213" bottom="0.74803149606299213" header="0.31496062992125984" footer="0.31496062992125984"/>
  <drawing r:id="rId8"/>
  <mc:AlternateContent>
    <mc:Choice Requires="x14">
      <controls>
        <mc:AlternateContent>
          <mc:Choice Requires="x14">
            <control shapeId="11272" r:id="rId10" name="チェック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mc:Choice Requires="x14">
            <control shapeId="11273" r:id="rId11" name="チェック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mc:Choice Requires="x14">
            <control shapeId="11274" r:id="rId12" name="チェック 10">
              <controlPr defaultSize="0" autoFill="0" autoLine="0" autoPict="0">
                <anchor moveWithCells="1">
                  <from>
                    <xdr:col>2</xdr:col>
                    <xdr:colOff>1495425</xdr:colOff>
                    <xdr:row>9</xdr:row>
                    <xdr:rowOff>76200</xdr:rowOff>
                  </from>
                  <to>
                    <xdr:col>2</xdr:col>
                    <xdr:colOff>2486025</xdr:colOff>
                    <xdr:row>9</xdr:row>
                    <xdr:rowOff>314325</xdr:rowOff>
                  </to>
                </anchor>
              </controlPr>
            </control>
          </mc:Choice>
        </mc:AlternateContent>
        <mc:AlternateContent>
          <mc:Choice Requires="x14">
            <control shapeId="11275" r:id="rId13" name="チェック 11">
              <controlPr defaultSize="0" autoFill="0" autoLine="0" autoPict="0">
                <anchor moveWithCells="1">
                  <from>
                    <xdr:col>2</xdr:col>
                    <xdr:colOff>2333625</xdr:colOff>
                    <xdr:row>9</xdr:row>
                    <xdr:rowOff>76200</xdr:rowOff>
                  </from>
                  <to>
                    <xdr:col>2</xdr:col>
                    <xdr:colOff>3276600</xdr:colOff>
                    <xdr:row>9</xdr:row>
                    <xdr:rowOff>342900</xdr:rowOff>
                  </to>
                </anchor>
              </controlPr>
            </control>
          </mc:Choice>
        </mc:AlternateContent>
        <mc:AlternateContent>
          <mc:Choice Requires="x14">
            <control shapeId="11276" r:id="rId14" name="チェック 12">
              <controlPr defaultSize="0" autoFill="0" autoLine="0" autoPict="0">
                <anchor moveWithCells="1">
                  <from>
                    <xdr:col>2</xdr:col>
                    <xdr:colOff>3457575</xdr:colOff>
                    <xdr:row>9</xdr:row>
                    <xdr:rowOff>85725</xdr:rowOff>
                  </from>
                  <to>
                    <xdr:col>2</xdr:col>
                    <xdr:colOff>4143375</xdr:colOff>
                    <xdr:row>9</xdr:row>
                    <xdr:rowOff>323850</xdr:rowOff>
                  </to>
                </anchor>
              </controlPr>
            </control>
          </mc:Choice>
        </mc:AlternateContent>
        <mc:AlternateContent>
          <mc:Choice Requires="x14">
            <control shapeId="11277" r:id="rId15" name="チェック 13">
              <controlPr defaultSize="0" autoFill="0" autoLine="0" autoPict="0">
                <anchor moveWithCells="1">
                  <from>
                    <xdr:col>2</xdr:col>
                    <xdr:colOff>4476750</xdr:colOff>
                    <xdr:row>9</xdr:row>
                    <xdr:rowOff>76200</xdr:rowOff>
                  </from>
                  <to>
                    <xdr:col>2</xdr:col>
                    <xdr:colOff>5657850</xdr:colOff>
                    <xdr:row>9</xdr:row>
                    <xdr:rowOff>314325</xdr:rowOff>
                  </to>
                </anchor>
              </controlPr>
            </control>
          </mc:Choice>
        </mc:AlternateContent>
        <mc:AlternateContent>
          <mc:Choice Requires="x14">
            <control shapeId="11278" r:id="rId16" name="チェック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mc:Choice Requires="x14">
            <control shapeId="11279" r:id="rId17" name="チェック 15">
              <controlPr defaultSize="0" autoFill="0" autoLine="0" autoPict="0">
                <anchor moveWithCells="1">
                  <from>
                    <xdr:col>2</xdr:col>
                    <xdr:colOff>838200</xdr:colOff>
                    <xdr:row>9</xdr:row>
                    <xdr:rowOff>304800</xdr:rowOff>
                  </from>
                  <to>
                    <xdr:col>2</xdr:col>
                    <xdr:colOff>1981200</xdr:colOff>
                    <xdr:row>9</xdr:row>
                    <xdr:rowOff>533400</xdr:rowOff>
                  </to>
                </anchor>
              </controlPr>
            </control>
          </mc:Choice>
        </mc:AlternateContent>
        <mc:AlternateContent>
          <mc:Choice Requires="x14">
            <control shapeId="11280" r:id="rId18" name="チェック 16">
              <controlPr defaultSize="0" autoFill="0" autoLine="0" autoPict="0">
                <anchor moveWithCells="1">
                  <from>
                    <xdr:col>2</xdr:col>
                    <xdr:colOff>2333625</xdr:colOff>
                    <xdr:row>9</xdr:row>
                    <xdr:rowOff>295275</xdr:rowOff>
                  </from>
                  <to>
                    <xdr:col>2</xdr:col>
                    <xdr:colOff>3324225</xdr:colOff>
                    <xdr:row>9</xdr:row>
                    <xdr:rowOff>523875</xdr:rowOff>
                  </to>
                </anchor>
              </controlPr>
            </control>
          </mc:Choice>
        </mc:AlternateContent>
        <mc:AlternateContent>
          <mc:Choice Requires="x14">
            <control shapeId="11281" r:id="rId19" name="チェック 17">
              <controlPr defaultSize="0" autoFill="0" autoLine="0" autoPict="0">
                <anchor moveWithCells="1">
                  <from>
                    <xdr:col>2</xdr:col>
                    <xdr:colOff>3457575</xdr:colOff>
                    <xdr:row>9</xdr:row>
                    <xdr:rowOff>285750</xdr:rowOff>
                  </from>
                  <to>
                    <xdr:col>2</xdr:col>
                    <xdr:colOff>4838700</xdr:colOff>
                    <xdr:row>9</xdr:row>
                    <xdr:rowOff>514350</xdr:rowOff>
                  </to>
                </anchor>
              </controlPr>
            </control>
          </mc:Choice>
        </mc:AlternateContent>
        <mc:AlternateContent>
          <mc:Choice Requires="x14">
            <control shapeId="11283" r:id="rId20" name="チェック 19">
              <controlPr defaultSize="0" autoFill="0" autoLine="0" autoPict="0">
                <anchor moveWithCells="1">
                  <from>
                    <xdr:col>2</xdr:col>
                    <xdr:colOff>4476750</xdr:colOff>
                    <xdr:row>9</xdr:row>
                    <xdr:rowOff>285750</xdr:rowOff>
                  </from>
                  <to>
                    <xdr:col>2</xdr:col>
                    <xdr:colOff>5534025</xdr:colOff>
                    <xdr:row>9</xdr:row>
                    <xdr:rowOff>514350</xdr:rowOff>
                  </to>
                </anchor>
              </controlPr>
            </control>
          </mc:Choice>
        </mc:AlternateContent>
        <mc:AlternateContent>
          <mc:Choice Requires="x14">
            <control shapeId="11284" r:id="rId21" name="チェック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mc:Choice Requires="x14">
            <control shapeId="11285" r:id="rId22" name="チェック 21">
              <controlPr defaultSize="0" autoFill="0" autoLine="0" autoPict="0">
                <anchor moveWithCells="1">
                  <from>
                    <xdr:col>2</xdr:col>
                    <xdr:colOff>838200</xdr:colOff>
                    <xdr:row>9</xdr:row>
                    <xdr:rowOff>514350</xdr:rowOff>
                  </from>
                  <to>
                    <xdr:col>2</xdr:col>
                    <xdr:colOff>2647950</xdr:colOff>
                    <xdr:row>9</xdr:row>
                    <xdr:rowOff>752475</xdr:rowOff>
                  </to>
                </anchor>
              </controlPr>
            </control>
          </mc:Choice>
        </mc:AlternateContent>
        <mc:AlternateContent>
          <mc:Choice Requires="x14">
            <control shapeId="11363" r:id="rId23" name="チェック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mc:Choice Requires="x14">
            <control shapeId="11364" r:id="rId24" name="チェック 100">
              <controlPr defaultSize="0" autoFill="0" autoLine="0" autoPict="0">
                <anchor moveWithCells="1">
                  <from>
                    <xdr:col>2</xdr:col>
                    <xdr:colOff>952500</xdr:colOff>
                    <xdr:row>12</xdr:row>
                    <xdr:rowOff>76200</xdr:rowOff>
                  </from>
                  <to>
                    <xdr:col>2</xdr:col>
                    <xdr:colOff>1571625</xdr:colOff>
                    <xdr:row>12</xdr:row>
                    <xdr:rowOff>314325</xdr:rowOff>
                  </to>
                </anchor>
              </controlPr>
            </control>
          </mc:Choice>
        </mc:AlternateContent>
        <mc:AlternateContent>
          <mc:Choice Requires="x14">
            <control shapeId="11365" r:id="rId25" name="チェック 101">
              <controlPr defaultSize="0" autoFill="0" autoLine="0" autoPict="0">
                <anchor moveWithCells="1">
                  <from>
                    <xdr:col>2</xdr:col>
                    <xdr:colOff>2771775</xdr:colOff>
                    <xdr:row>12</xdr:row>
                    <xdr:rowOff>66675</xdr:rowOff>
                  </from>
                  <to>
                    <xdr:col>2</xdr:col>
                    <xdr:colOff>3714750</xdr:colOff>
                    <xdr:row>12</xdr:row>
                    <xdr:rowOff>304800</xdr:rowOff>
                  </to>
                </anchor>
              </controlPr>
            </control>
          </mc:Choice>
        </mc:AlternateContent>
        <mc:AlternateContent>
          <mc:Choice Requires="x14">
            <control shapeId="11366" r:id="rId26" name="チェック 102">
              <controlPr defaultSize="0" autoFill="0" autoLine="0" autoPict="0">
                <anchor moveWithCells="1">
                  <from>
                    <xdr:col>2</xdr:col>
                    <xdr:colOff>3686175</xdr:colOff>
                    <xdr:row>12</xdr:row>
                    <xdr:rowOff>57150</xdr:rowOff>
                  </from>
                  <to>
                    <xdr:col>2</xdr:col>
                    <xdr:colOff>4467225</xdr:colOff>
                    <xdr:row>12</xdr:row>
                    <xdr:rowOff>323850</xdr:rowOff>
                  </to>
                </anchor>
              </controlPr>
            </control>
          </mc:Choice>
        </mc:AlternateContent>
        <mc:AlternateContent>
          <mc:Choice Requires="x14">
            <control shapeId="11367" r:id="rId27" name="チェック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mc:Choice Requires="x14">
            <control shapeId="11368" r:id="rId28" name="チェック 104">
              <controlPr defaultSize="0" autoFill="0" autoLine="0" autoPict="0">
                <anchor moveWithCells="1">
                  <from>
                    <xdr:col>2</xdr:col>
                    <xdr:colOff>47625</xdr:colOff>
                    <xdr:row>12</xdr:row>
                    <xdr:rowOff>561975</xdr:rowOff>
                  </from>
                  <to>
                    <xdr:col>2</xdr:col>
                    <xdr:colOff>1581150</xdr:colOff>
                    <xdr:row>12</xdr:row>
                    <xdr:rowOff>800100</xdr:rowOff>
                  </to>
                </anchor>
              </controlPr>
            </control>
          </mc:Choice>
        </mc:AlternateContent>
        <mc:AlternateContent>
          <mc:Choice Requires="x14">
            <control shapeId="11369" r:id="rId29" name="チェック 105">
              <controlPr defaultSize="0" autoFill="0" autoLine="0" autoPict="0">
                <anchor moveWithCells="1">
                  <from>
                    <xdr:col>2</xdr:col>
                    <xdr:colOff>952500</xdr:colOff>
                    <xdr:row>12</xdr:row>
                    <xdr:rowOff>323850</xdr:rowOff>
                  </from>
                  <to>
                    <xdr:col>2</xdr:col>
                    <xdr:colOff>1847850</xdr:colOff>
                    <xdr:row>12</xdr:row>
                    <xdr:rowOff>552450</xdr:rowOff>
                  </to>
                </anchor>
              </controlPr>
            </control>
          </mc:Choice>
        </mc:AlternateContent>
        <mc:AlternateContent>
          <mc:Choice Requires="x14">
            <control shapeId="11370" r:id="rId30" name="チェック 106">
              <controlPr defaultSize="0" autoFill="0" autoLine="0" autoPict="0">
                <anchor moveWithCells="1">
                  <from>
                    <xdr:col>2</xdr:col>
                    <xdr:colOff>1952625</xdr:colOff>
                    <xdr:row>12</xdr:row>
                    <xdr:rowOff>295275</xdr:rowOff>
                  </from>
                  <to>
                    <xdr:col>2</xdr:col>
                    <xdr:colOff>2638425</xdr:colOff>
                    <xdr:row>12</xdr:row>
                    <xdr:rowOff>542925</xdr:rowOff>
                  </to>
                </anchor>
              </controlPr>
            </control>
          </mc:Choice>
        </mc:AlternateContent>
        <mc:AlternateContent>
          <mc:Choice Requires="x14">
            <control shapeId="11371" r:id="rId31" name="チェック 107">
              <controlPr defaultSize="0" autoFill="0" autoLine="0" autoPict="0">
                <anchor moveWithCells="1">
                  <from>
                    <xdr:col>2</xdr:col>
                    <xdr:colOff>2771775</xdr:colOff>
                    <xdr:row>12</xdr:row>
                    <xdr:rowOff>304800</xdr:rowOff>
                  </from>
                  <to>
                    <xdr:col>2</xdr:col>
                    <xdr:colOff>3752850</xdr:colOff>
                    <xdr:row>12</xdr:row>
                    <xdr:rowOff>552450</xdr:rowOff>
                  </to>
                </anchor>
              </controlPr>
            </control>
          </mc:Choice>
        </mc:AlternateContent>
        <mc:AlternateContent>
          <mc:Choice Requires="x14">
            <control shapeId="11372" r:id="rId32" name="チェック 108">
              <controlPr defaultSize="0" autoFill="0" autoLine="0" autoPict="0">
                <anchor moveWithCells="1">
                  <from>
                    <xdr:col>2</xdr:col>
                    <xdr:colOff>4514850</xdr:colOff>
                    <xdr:row>12</xdr:row>
                    <xdr:rowOff>66675</xdr:rowOff>
                  </from>
                  <to>
                    <xdr:col>2</xdr:col>
                    <xdr:colOff>5334000</xdr:colOff>
                    <xdr:row>12</xdr:row>
                    <xdr:rowOff>314325</xdr:rowOff>
                  </to>
                </anchor>
              </controlPr>
            </control>
          </mc:Choice>
        </mc:AlternateContent>
        <mc:AlternateContent>
          <mc:Choice Requires="x14">
            <control shapeId="11373" r:id="rId33" name="チェック 109">
              <controlPr defaultSize="0" autoFill="0" autoLine="0" autoPict="0">
                <anchor moveWithCells="1">
                  <from>
                    <xdr:col>2</xdr:col>
                    <xdr:colOff>4010025</xdr:colOff>
                    <xdr:row>12</xdr:row>
                    <xdr:rowOff>295275</xdr:rowOff>
                  </from>
                  <to>
                    <xdr:col>2</xdr:col>
                    <xdr:colOff>5343525</xdr:colOff>
                    <xdr:row>12</xdr:row>
                    <xdr:rowOff>542925</xdr:rowOff>
                  </to>
                </anchor>
              </controlPr>
            </control>
          </mc:Choice>
        </mc:AlternateContent>
        <mc:AlternateContent>
          <mc:Choice Requires="x14">
            <control shapeId="11374" r:id="rId34" name="チェック 110">
              <controlPr defaultSize="0" autoFill="0" autoLine="0" autoPict="0">
                <anchor moveWithCells="1">
                  <from>
                    <xdr:col>2</xdr:col>
                    <xdr:colOff>1314450</xdr:colOff>
                    <xdr:row>12</xdr:row>
                    <xdr:rowOff>552450</xdr:rowOff>
                  </from>
                  <to>
                    <xdr:col>2</xdr:col>
                    <xdr:colOff>2381250</xdr:colOff>
                    <xdr:row>12</xdr:row>
                    <xdr:rowOff>809625</xdr:rowOff>
                  </to>
                </anchor>
              </controlPr>
            </control>
          </mc:Choice>
        </mc:AlternateContent>
        <mc:AlternateContent>
          <mc:Choice Requires="x14">
            <control shapeId="11375" r:id="rId35" name="チェック 111">
              <controlPr defaultSize="0" autoFill="0" autoLine="0" autoPict="0">
                <anchor moveWithCells="1">
                  <from>
                    <xdr:col>2</xdr:col>
                    <xdr:colOff>2771775</xdr:colOff>
                    <xdr:row>12</xdr:row>
                    <xdr:rowOff>542925</xdr:rowOff>
                  </from>
                  <to>
                    <xdr:col>2</xdr:col>
                    <xdr:colOff>3676650</xdr:colOff>
                    <xdr:row>12</xdr:row>
                    <xdr:rowOff>800100</xdr:rowOff>
                  </to>
                </anchor>
              </controlPr>
            </control>
          </mc:Choice>
        </mc:AlternateContent>
        <mc:AlternateContent>
          <mc:Choice Requires="x14">
            <control shapeId="11441" r:id="rId36" name="チェック 177">
              <controlPr defaultSize="0" autoFill="0" autoLine="0" autoPict="0">
                <anchor moveWithCells="1">
                  <from>
                    <xdr:col>2</xdr:col>
                    <xdr:colOff>1952625</xdr:colOff>
                    <xdr:row>12</xdr:row>
                    <xdr:rowOff>76200</xdr:rowOff>
                  </from>
                  <to>
                    <xdr:col>2</xdr:col>
                    <xdr:colOff>2714625</xdr:colOff>
                    <xdr:row>12</xdr:row>
                    <xdr:rowOff>314325</xdr:rowOff>
                  </to>
                </anchor>
              </controlPr>
            </control>
          </mc:Choice>
        </mc:AlternateContent>
        <mc:AlternateContent>
          <mc:Choice Requires="x14">
            <control shapeId="11512" r:id="rId37" name="チェック 248">
              <controlPr defaultSize="0" autoFill="0" autoLine="0" autoPict="0">
                <anchor moveWithCells="1">
                  <from>
                    <xdr:col>1</xdr:col>
                    <xdr:colOff>2238375</xdr:colOff>
                    <xdr:row>74</xdr:row>
                    <xdr:rowOff>0</xdr:rowOff>
                  </from>
                  <to>
                    <xdr:col>2</xdr:col>
                    <xdr:colOff>0</xdr:colOff>
                    <xdr:row>75</xdr:row>
                    <xdr:rowOff>38100</xdr:rowOff>
                  </to>
                </anchor>
              </controlPr>
            </control>
          </mc:Choice>
        </mc:AlternateContent>
        <mc:AlternateContent>
          <mc:Choice Requires="x14">
            <control shapeId="11513" r:id="rId38" name="チェック 249">
              <controlPr defaultSize="0" autoFill="0" autoLine="0" autoPict="0">
                <anchor moveWithCells="1">
                  <from>
                    <xdr:col>1</xdr:col>
                    <xdr:colOff>2238375</xdr:colOff>
                    <xdr:row>74</xdr:row>
                    <xdr:rowOff>190500</xdr:rowOff>
                  </from>
                  <to>
                    <xdr:col>1</xdr:col>
                    <xdr:colOff>2495550</xdr:colOff>
                    <xdr:row>76</xdr:row>
                    <xdr:rowOff>9525</xdr:rowOff>
                  </to>
                </anchor>
              </controlPr>
            </control>
          </mc:Choice>
        </mc:AlternateContent>
        <mc:AlternateContent>
          <mc:Choice Requires="x14">
            <control shapeId="11514" r:id="rId39" name="チェック 250">
              <controlPr defaultSize="0" autoFill="0" autoLine="0" autoPict="0">
                <anchor moveWithCells="1">
                  <from>
                    <xdr:col>1</xdr:col>
                    <xdr:colOff>2238375</xdr:colOff>
                    <xdr:row>75</xdr:row>
                    <xdr:rowOff>190500</xdr:rowOff>
                  </from>
                  <to>
                    <xdr:col>1</xdr:col>
                    <xdr:colOff>2495550</xdr:colOff>
                    <xdr:row>77</xdr:row>
                    <xdr:rowOff>38100</xdr:rowOff>
                  </to>
                </anchor>
              </controlPr>
            </control>
          </mc:Choice>
        </mc:AlternateContent>
        <mc:AlternateContent>
          <mc:Choice Requires="x14">
            <control shapeId="11515" r:id="rId40" name="チェック 251">
              <controlPr defaultSize="0" autoFill="0" autoLine="0" autoPict="0">
                <anchor moveWithCells="1">
                  <from>
                    <xdr:col>1</xdr:col>
                    <xdr:colOff>2238375</xdr:colOff>
                    <xdr:row>76</xdr:row>
                    <xdr:rowOff>200025</xdr:rowOff>
                  </from>
                  <to>
                    <xdr:col>1</xdr:col>
                    <xdr:colOff>2495550</xdr:colOff>
                    <xdr:row>78</xdr:row>
                    <xdr:rowOff>38100</xdr:rowOff>
                  </to>
                </anchor>
              </controlPr>
            </control>
          </mc:Choice>
        </mc:AlternateContent>
        <mc:AlternateContent>
          <mc:Choice Requires="x14">
            <control shapeId="11516" r:id="rId41" name="チェック 252">
              <controlPr defaultSize="0" autoFill="0" autoLine="0" autoPict="0">
                <anchor moveWithCells="1">
                  <from>
                    <xdr:col>1</xdr:col>
                    <xdr:colOff>2238375</xdr:colOff>
                    <xdr:row>77</xdr:row>
                    <xdr:rowOff>190500</xdr:rowOff>
                  </from>
                  <to>
                    <xdr:col>1</xdr:col>
                    <xdr:colOff>2495550</xdr:colOff>
                    <xdr:row>79</xdr:row>
                    <xdr:rowOff>38100</xdr:rowOff>
                  </to>
                </anchor>
              </controlPr>
            </control>
          </mc:Choice>
        </mc:AlternateContent>
        <mc:AlternateContent>
          <mc:Choice Requires="x14">
            <control shapeId="11517" r:id="rId42" name="チェック 253">
              <controlPr defaultSize="0" autoFill="0" autoLine="0" autoPict="0">
                <anchor moveWithCells="1">
                  <from>
                    <xdr:col>1</xdr:col>
                    <xdr:colOff>2238375</xdr:colOff>
                    <xdr:row>78</xdr:row>
                    <xdr:rowOff>190500</xdr:rowOff>
                  </from>
                  <to>
                    <xdr:col>1</xdr:col>
                    <xdr:colOff>2495550</xdr:colOff>
                    <xdr:row>80</xdr:row>
                    <xdr:rowOff>38100</xdr:rowOff>
                  </to>
                </anchor>
              </controlPr>
            </control>
          </mc:Choice>
        </mc:AlternateContent>
        <mc:AlternateContent>
          <mc:Choice Requires="x14">
            <control shapeId="11518" r:id="rId43" name="チェック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mc:Choice Requires="x14">
            <control shapeId="11522" r:id="rId44" name="チェック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mc:Choice Requires="x14">
            <control shapeId="11523" r:id="rId45" name="チェック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mc:Choice Requires="x14">
            <control shapeId="11524" r:id="rId46" name="チェック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mc:Choice Requires="x14">
            <control shapeId="11525" r:id="rId47" name="チェック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mc:Choice Requires="x14">
            <control shapeId="11526" r:id="rId48" name="チェック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mc:Choice Requires="x14">
            <control shapeId="11527" r:id="rId49" name="チェック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mc:Choice Requires="x14">
            <control shapeId="11528" r:id="rId50" name="チェック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mc:Choice Requires="x14">
            <control shapeId="11529" r:id="rId51" name="チェック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mc:Choice Requires="x14">
            <control shapeId="11531" r:id="rId52" name="チェック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mc:Choice Requires="x14">
            <control shapeId="11532" r:id="rId53" name="チェック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mc:Choice Requires="x14">
            <control shapeId="11533" r:id="rId54" name="チェック 269">
              <controlPr defaultSize="0" autoFill="0" autoLine="0" autoPict="0">
                <anchor moveWithCells="1">
                  <from>
                    <xdr:col>2</xdr:col>
                    <xdr:colOff>1447800</xdr:colOff>
                    <xdr:row>59</xdr:row>
                    <xdr:rowOff>9525</xdr:rowOff>
                  </from>
                  <to>
                    <xdr:col>2</xdr:col>
                    <xdr:colOff>1771650</xdr:colOff>
                    <xdr:row>60</xdr:row>
                    <xdr:rowOff>0</xdr:rowOff>
                  </to>
                </anchor>
              </controlPr>
            </control>
          </mc:Choice>
        </mc:AlternateContent>
        <mc:AlternateContent>
          <mc:Choice Requires="x14">
            <control shapeId="11535" r:id="rId55" name="チェック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mc:AlternateContent>
          <mc:Choice Requires="x14">
            <control shapeId="11537" r:id="rId56" name="チェック 13">
              <controlPr defaultSize="0" autoFill="0" autoLine="0" autoPict="0">
                <anchor moveWithCells="1">
                  <from>
                    <xdr:col>2</xdr:col>
                    <xdr:colOff>5229225</xdr:colOff>
                    <xdr:row>9</xdr:row>
                    <xdr:rowOff>76200</xdr:rowOff>
                  </from>
                  <to>
                    <xdr:col>2</xdr:col>
                    <xdr:colOff>6410325</xdr:colOff>
                    <xdr:row>9</xdr:row>
                    <xdr:rowOff>314325</xdr:rowOff>
                  </to>
                </anchor>
              </controlPr>
            </control>
          </mc:Choice>
        </mc:AlternateContent>
        <mc:AlternateContent>
          <mc:Choice Requires="x14">
            <control shapeId="11538" r:id="rId57" name="チェック 19">
              <controlPr defaultSize="0" autoFill="0" autoLine="0" autoPict="0">
                <anchor moveWithCells="1">
                  <from>
                    <xdr:col>2</xdr:col>
                    <xdr:colOff>5229225</xdr:colOff>
                    <xdr:row>9</xdr:row>
                    <xdr:rowOff>295275</xdr:rowOff>
                  </from>
                  <to>
                    <xdr:col>2</xdr:col>
                    <xdr:colOff>6286500</xdr:colOff>
                    <xdr:row>9</xdr:row>
                    <xdr:rowOff>523875</xdr:rowOff>
                  </to>
                </anchor>
              </controlPr>
            </control>
          </mc:Choice>
        </mc:AlternateContent>
        <mc:AlternateContent>
          <mc:Choice Requires="x14">
            <control shapeId="11539" r:id="rId58" name="チェック 21">
              <controlPr defaultSize="0" autoFill="0" autoLine="0" autoPict="0">
                <anchor moveWithCells="1">
                  <from>
                    <xdr:col>2</xdr:col>
                    <xdr:colOff>2333625</xdr:colOff>
                    <xdr:row>9</xdr:row>
                    <xdr:rowOff>514350</xdr:rowOff>
                  </from>
                  <to>
                    <xdr:col>2</xdr:col>
                    <xdr:colOff>4143375</xdr:colOff>
                    <xdr:row>9</xdr:row>
                    <xdr:rowOff>752475</xdr:rowOff>
                  </to>
                </anchor>
              </controlPr>
            </control>
          </mc:Choice>
        </mc:AlternateContent>
        <mc:AlternateContent>
          <mc:Choice Requires="x14">
            <control shapeId="11556" r:id="rId59" name="チェック 8">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mc:Choice Requires="x14">
            <control shapeId="11557" r:id="rId60" name="チェック 9">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mc:Choice Requires="x14">
            <control shapeId="11558" r:id="rId61" name="チェック 10">
              <controlPr defaultSize="0" autoFill="0" autoLine="0" autoPict="0">
                <anchor moveWithCells="1">
                  <from>
                    <xdr:col>6</xdr:col>
                    <xdr:colOff>1495425</xdr:colOff>
                    <xdr:row>9</xdr:row>
                    <xdr:rowOff>76200</xdr:rowOff>
                  </from>
                  <to>
                    <xdr:col>6</xdr:col>
                    <xdr:colOff>2486025</xdr:colOff>
                    <xdr:row>9</xdr:row>
                    <xdr:rowOff>314325</xdr:rowOff>
                  </to>
                </anchor>
              </controlPr>
            </control>
          </mc:Choice>
        </mc:AlternateContent>
        <mc:AlternateContent>
          <mc:Choice Requires="x14">
            <control shapeId="11559" r:id="rId62" name="チェック 11">
              <controlPr defaultSize="0" autoFill="0" autoLine="0" autoPict="0">
                <anchor moveWithCells="1">
                  <from>
                    <xdr:col>6</xdr:col>
                    <xdr:colOff>2333625</xdr:colOff>
                    <xdr:row>9</xdr:row>
                    <xdr:rowOff>76200</xdr:rowOff>
                  </from>
                  <to>
                    <xdr:col>6</xdr:col>
                    <xdr:colOff>3276600</xdr:colOff>
                    <xdr:row>9</xdr:row>
                    <xdr:rowOff>342900</xdr:rowOff>
                  </to>
                </anchor>
              </controlPr>
            </control>
          </mc:Choice>
        </mc:AlternateContent>
        <mc:AlternateContent>
          <mc:Choice Requires="x14">
            <control shapeId="11560" r:id="rId63" name="チェック 12">
              <controlPr defaultSize="0" autoFill="0" autoLine="0" autoPict="0">
                <anchor moveWithCells="1">
                  <from>
                    <xdr:col>6</xdr:col>
                    <xdr:colOff>3457575</xdr:colOff>
                    <xdr:row>9</xdr:row>
                    <xdr:rowOff>85725</xdr:rowOff>
                  </from>
                  <to>
                    <xdr:col>6</xdr:col>
                    <xdr:colOff>4143375</xdr:colOff>
                    <xdr:row>9</xdr:row>
                    <xdr:rowOff>323850</xdr:rowOff>
                  </to>
                </anchor>
              </controlPr>
            </control>
          </mc:Choice>
        </mc:AlternateContent>
        <mc:AlternateContent>
          <mc:Choice Requires="x14">
            <control shapeId="11561" r:id="rId64" name="チェック 13">
              <controlPr defaultSize="0" autoFill="0" autoLine="0" autoPict="0">
                <anchor moveWithCells="1">
                  <from>
                    <xdr:col>6</xdr:col>
                    <xdr:colOff>4476750</xdr:colOff>
                    <xdr:row>9</xdr:row>
                    <xdr:rowOff>76200</xdr:rowOff>
                  </from>
                  <to>
                    <xdr:col>6</xdr:col>
                    <xdr:colOff>5648325</xdr:colOff>
                    <xdr:row>9</xdr:row>
                    <xdr:rowOff>314325</xdr:rowOff>
                  </to>
                </anchor>
              </controlPr>
            </control>
          </mc:Choice>
        </mc:AlternateContent>
        <mc:AlternateContent>
          <mc:Choice Requires="x14">
            <control shapeId="11562" r:id="rId65" name="チェック 14">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mc:Choice Requires="x14">
            <control shapeId="11563" r:id="rId66" name="チェック 15">
              <controlPr defaultSize="0" autoFill="0" autoLine="0" autoPict="0">
                <anchor moveWithCells="1">
                  <from>
                    <xdr:col>6</xdr:col>
                    <xdr:colOff>838200</xdr:colOff>
                    <xdr:row>9</xdr:row>
                    <xdr:rowOff>304800</xdr:rowOff>
                  </from>
                  <to>
                    <xdr:col>6</xdr:col>
                    <xdr:colOff>1981200</xdr:colOff>
                    <xdr:row>9</xdr:row>
                    <xdr:rowOff>533400</xdr:rowOff>
                  </to>
                </anchor>
              </controlPr>
            </control>
          </mc:Choice>
        </mc:AlternateContent>
        <mc:AlternateContent>
          <mc:Choice Requires="x14">
            <control shapeId="11564" r:id="rId67" name="チェック 16">
              <controlPr defaultSize="0" autoFill="0" autoLine="0" autoPict="0">
                <anchor moveWithCells="1">
                  <from>
                    <xdr:col>6</xdr:col>
                    <xdr:colOff>2333625</xdr:colOff>
                    <xdr:row>9</xdr:row>
                    <xdr:rowOff>295275</xdr:rowOff>
                  </from>
                  <to>
                    <xdr:col>6</xdr:col>
                    <xdr:colOff>3324225</xdr:colOff>
                    <xdr:row>9</xdr:row>
                    <xdr:rowOff>523875</xdr:rowOff>
                  </to>
                </anchor>
              </controlPr>
            </control>
          </mc:Choice>
        </mc:AlternateContent>
        <mc:AlternateContent>
          <mc:Choice Requires="x14">
            <control shapeId="11565" r:id="rId68" name="チェック 17">
              <controlPr defaultSize="0" autoFill="0" autoLine="0" autoPict="0">
                <anchor moveWithCells="1">
                  <from>
                    <xdr:col>6</xdr:col>
                    <xdr:colOff>3457575</xdr:colOff>
                    <xdr:row>9</xdr:row>
                    <xdr:rowOff>285750</xdr:rowOff>
                  </from>
                  <to>
                    <xdr:col>6</xdr:col>
                    <xdr:colOff>4838700</xdr:colOff>
                    <xdr:row>9</xdr:row>
                    <xdr:rowOff>514350</xdr:rowOff>
                  </to>
                </anchor>
              </controlPr>
            </control>
          </mc:Choice>
        </mc:AlternateContent>
        <mc:AlternateContent>
          <mc:Choice Requires="x14">
            <control shapeId="11566" r:id="rId69" name="チェック 19">
              <controlPr defaultSize="0" autoFill="0" autoLine="0" autoPict="0">
                <anchor moveWithCells="1">
                  <from>
                    <xdr:col>6</xdr:col>
                    <xdr:colOff>4476750</xdr:colOff>
                    <xdr:row>9</xdr:row>
                    <xdr:rowOff>285750</xdr:rowOff>
                  </from>
                  <to>
                    <xdr:col>6</xdr:col>
                    <xdr:colOff>5534025</xdr:colOff>
                    <xdr:row>9</xdr:row>
                    <xdr:rowOff>514350</xdr:rowOff>
                  </to>
                </anchor>
              </controlPr>
            </control>
          </mc:Choice>
        </mc:AlternateContent>
        <mc:AlternateContent>
          <mc:Choice Requires="x14">
            <control shapeId="11567" r:id="rId70" name="チェック 20">
              <controlPr defaultSize="0" autoFill="0" autoLine="0" autoPict="0">
                <anchor moveWithCells="1">
                  <from>
                    <xdr:col>6</xdr:col>
                    <xdr:colOff>47625</xdr:colOff>
                    <xdr:row>9</xdr:row>
                    <xdr:rowOff>523875</xdr:rowOff>
                  </from>
                  <to>
                    <xdr:col>6</xdr:col>
                    <xdr:colOff>1104900</xdr:colOff>
                    <xdr:row>9</xdr:row>
                    <xdr:rowOff>762000</xdr:rowOff>
                  </to>
                </anchor>
              </controlPr>
            </control>
          </mc:Choice>
        </mc:AlternateContent>
        <mc:AlternateContent>
          <mc:Choice Requires="x14">
            <control shapeId="11568" r:id="rId71" name="チェック 21">
              <controlPr defaultSize="0" autoFill="0" autoLine="0" autoPict="0">
                <anchor moveWithCells="1">
                  <from>
                    <xdr:col>6</xdr:col>
                    <xdr:colOff>838200</xdr:colOff>
                    <xdr:row>9</xdr:row>
                    <xdr:rowOff>514350</xdr:rowOff>
                  </from>
                  <to>
                    <xdr:col>6</xdr:col>
                    <xdr:colOff>2647950</xdr:colOff>
                    <xdr:row>9</xdr:row>
                    <xdr:rowOff>752475</xdr:rowOff>
                  </to>
                </anchor>
              </controlPr>
            </control>
          </mc:Choice>
        </mc:AlternateContent>
        <mc:AlternateContent>
          <mc:Choice Requires="x14">
            <control shapeId="11569" r:id="rId72" name="Check Box 305">
              <controlPr defaultSize="0" autoFill="0" autoLine="0" autoPict="0">
                <anchor moveWithCells="1">
                  <from>
                    <xdr:col>6</xdr:col>
                    <xdr:colOff>5229225</xdr:colOff>
                    <xdr:row>9</xdr:row>
                    <xdr:rowOff>76200</xdr:rowOff>
                  </from>
                  <to>
                    <xdr:col>7</xdr:col>
                    <xdr:colOff>47625</xdr:colOff>
                    <xdr:row>9</xdr:row>
                    <xdr:rowOff>314325</xdr:rowOff>
                  </to>
                </anchor>
              </controlPr>
            </control>
          </mc:Choice>
        </mc:AlternateContent>
        <mc:AlternateContent>
          <mc:Choice Requires="x14">
            <control shapeId="11570" r:id="rId73" name="Check Box 306">
              <controlPr defaultSize="0" autoFill="0" autoLine="0" autoPict="0">
                <anchor moveWithCells="1">
                  <from>
                    <xdr:col>6</xdr:col>
                    <xdr:colOff>5229225</xdr:colOff>
                    <xdr:row>9</xdr:row>
                    <xdr:rowOff>295275</xdr:rowOff>
                  </from>
                  <to>
                    <xdr:col>6</xdr:col>
                    <xdr:colOff>6276975</xdr:colOff>
                    <xdr:row>9</xdr:row>
                    <xdr:rowOff>523875</xdr:rowOff>
                  </to>
                </anchor>
              </controlPr>
            </control>
          </mc:Choice>
        </mc:AlternateContent>
        <mc:AlternateContent>
          <mc:Choice Requires="x14">
            <control shapeId="11571" r:id="rId74" name="Check Box 307">
              <controlPr defaultSize="0" autoFill="0" autoLine="0" autoPict="0">
                <anchor moveWithCells="1">
                  <from>
                    <xdr:col>6</xdr:col>
                    <xdr:colOff>2324100</xdr:colOff>
                    <xdr:row>9</xdr:row>
                    <xdr:rowOff>504825</xdr:rowOff>
                  </from>
                  <to>
                    <xdr:col>6</xdr:col>
                    <xdr:colOff>4133850</xdr:colOff>
                    <xdr:row>9</xdr:row>
                    <xdr:rowOff>742950</xdr:rowOff>
                  </to>
                </anchor>
              </controlPr>
            </control>
          </mc:Choice>
        </mc:AlternateContent>
        <mc:AlternateContent>
          <mc:Choice Requires="x14">
            <control shapeId="11574" r:id="rId75" name="チェック 99">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mc:Choice Requires="x14">
            <control shapeId="11575" r:id="rId76" name="チェック 100">
              <controlPr defaultSize="0" autoFill="0" autoLine="0" autoPict="0">
                <anchor moveWithCells="1">
                  <from>
                    <xdr:col>6</xdr:col>
                    <xdr:colOff>952500</xdr:colOff>
                    <xdr:row>12</xdr:row>
                    <xdr:rowOff>76200</xdr:rowOff>
                  </from>
                  <to>
                    <xdr:col>6</xdr:col>
                    <xdr:colOff>1571625</xdr:colOff>
                    <xdr:row>12</xdr:row>
                    <xdr:rowOff>314325</xdr:rowOff>
                  </to>
                </anchor>
              </controlPr>
            </control>
          </mc:Choice>
        </mc:AlternateContent>
        <mc:AlternateContent>
          <mc:Choice Requires="x14">
            <control shapeId="11576" r:id="rId77" name="チェック 101">
              <controlPr defaultSize="0" autoFill="0" autoLine="0" autoPict="0">
                <anchor moveWithCells="1">
                  <from>
                    <xdr:col>6</xdr:col>
                    <xdr:colOff>2771775</xdr:colOff>
                    <xdr:row>12</xdr:row>
                    <xdr:rowOff>66675</xdr:rowOff>
                  </from>
                  <to>
                    <xdr:col>6</xdr:col>
                    <xdr:colOff>3714750</xdr:colOff>
                    <xdr:row>12</xdr:row>
                    <xdr:rowOff>304800</xdr:rowOff>
                  </to>
                </anchor>
              </controlPr>
            </control>
          </mc:Choice>
        </mc:AlternateContent>
        <mc:AlternateContent>
          <mc:Choice Requires="x14">
            <control shapeId="11577" r:id="rId78" name="チェック 102">
              <controlPr defaultSize="0" autoFill="0" autoLine="0" autoPict="0">
                <anchor moveWithCells="1">
                  <from>
                    <xdr:col>6</xdr:col>
                    <xdr:colOff>3686175</xdr:colOff>
                    <xdr:row>12</xdr:row>
                    <xdr:rowOff>57150</xdr:rowOff>
                  </from>
                  <to>
                    <xdr:col>6</xdr:col>
                    <xdr:colOff>4467225</xdr:colOff>
                    <xdr:row>12</xdr:row>
                    <xdr:rowOff>323850</xdr:rowOff>
                  </to>
                </anchor>
              </controlPr>
            </control>
          </mc:Choice>
        </mc:AlternateContent>
        <mc:AlternateContent>
          <mc:Choice Requires="x14">
            <control shapeId="11578" r:id="rId79" name="チェック 103">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mc:Choice Requires="x14">
            <control shapeId="11579" r:id="rId80" name="チェック 104">
              <controlPr defaultSize="0" autoFill="0" autoLine="0" autoPict="0">
                <anchor moveWithCells="1">
                  <from>
                    <xdr:col>6</xdr:col>
                    <xdr:colOff>47625</xdr:colOff>
                    <xdr:row>12</xdr:row>
                    <xdr:rowOff>561975</xdr:rowOff>
                  </from>
                  <to>
                    <xdr:col>6</xdr:col>
                    <xdr:colOff>1581150</xdr:colOff>
                    <xdr:row>12</xdr:row>
                    <xdr:rowOff>800100</xdr:rowOff>
                  </to>
                </anchor>
              </controlPr>
            </control>
          </mc:Choice>
        </mc:AlternateContent>
        <mc:AlternateContent>
          <mc:Choice Requires="x14">
            <control shapeId="11580" r:id="rId81" name="チェック 105">
              <controlPr defaultSize="0" autoFill="0" autoLine="0" autoPict="0">
                <anchor moveWithCells="1">
                  <from>
                    <xdr:col>6</xdr:col>
                    <xdr:colOff>952500</xdr:colOff>
                    <xdr:row>12</xdr:row>
                    <xdr:rowOff>323850</xdr:rowOff>
                  </from>
                  <to>
                    <xdr:col>6</xdr:col>
                    <xdr:colOff>1847850</xdr:colOff>
                    <xdr:row>12</xdr:row>
                    <xdr:rowOff>552450</xdr:rowOff>
                  </to>
                </anchor>
              </controlPr>
            </control>
          </mc:Choice>
        </mc:AlternateContent>
        <mc:AlternateContent>
          <mc:Choice Requires="x14">
            <control shapeId="11581" r:id="rId82" name="チェック 106">
              <controlPr defaultSize="0" autoFill="0" autoLine="0" autoPict="0">
                <anchor moveWithCells="1">
                  <from>
                    <xdr:col>6</xdr:col>
                    <xdr:colOff>1952625</xdr:colOff>
                    <xdr:row>12</xdr:row>
                    <xdr:rowOff>295275</xdr:rowOff>
                  </from>
                  <to>
                    <xdr:col>6</xdr:col>
                    <xdr:colOff>2638425</xdr:colOff>
                    <xdr:row>12</xdr:row>
                    <xdr:rowOff>542925</xdr:rowOff>
                  </to>
                </anchor>
              </controlPr>
            </control>
          </mc:Choice>
        </mc:AlternateContent>
        <mc:AlternateContent>
          <mc:Choice Requires="x14">
            <control shapeId="11582" r:id="rId83" name="チェック 107">
              <controlPr defaultSize="0" autoFill="0" autoLine="0" autoPict="0">
                <anchor moveWithCells="1">
                  <from>
                    <xdr:col>6</xdr:col>
                    <xdr:colOff>2771775</xdr:colOff>
                    <xdr:row>12</xdr:row>
                    <xdr:rowOff>304800</xdr:rowOff>
                  </from>
                  <to>
                    <xdr:col>6</xdr:col>
                    <xdr:colOff>3752850</xdr:colOff>
                    <xdr:row>12</xdr:row>
                    <xdr:rowOff>552450</xdr:rowOff>
                  </to>
                </anchor>
              </controlPr>
            </control>
          </mc:Choice>
        </mc:AlternateContent>
        <mc:AlternateContent>
          <mc:Choice Requires="x14">
            <control shapeId="11583" r:id="rId84" name="チェック 108">
              <controlPr defaultSize="0" autoFill="0" autoLine="0" autoPict="0">
                <anchor moveWithCells="1">
                  <from>
                    <xdr:col>6</xdr:col>
                    <xdr:colOff>4514850</xdr:colOff>
                    <xdr:row>12</xdr:row>
                    <xdr:rowOff>66675</xdr:rowOff>
                  </from>
                  <to>
                    <xdr:col>6</xdr:col>
                    <xdr:colOff>5334000</xdr:colOff>
                    <xdr:row>12</xdr:row>
                    <xdr:rowOff>314325</xdr:rowOff>
                  </to>
                </anchor>
              </controlPr>
            </control>
          </mc:Choice>
        </mc:AlternateContent>
        <mc:AlternateContent>
          <mc:Choice Requires="x14">
            <control shapeId="11584" r:id="rId85" name="チェック 109">
              <controlPr defaultSize="0" autoFill="0" autoLine="0" autoPict="0">
                <anchor moveWithCells="1">
                  <from>
                    <xdr:col>6</xdr:col>
                    <xdr:colOff>4010025</xdr:colOff>
                    <xdr:row>12</xdr:row>
                    <xdr:rowOff>295275</xdr:rowOff>
                  </from>
                  <to>
                    <xdr:col>6</xdr:col>
                    <xdr:colOff>5343525</xdr:colOff>
                    <xdr:row>12</xdr:row>
                    <xdr:rowOff>542925</xdr:rowOff>
                  </to>
                </anchor>
              </controlPr>
            </control>
          </mc:Choice>
        </mc:AlternateContent>
        <mc:AlternateContent>
          <mc:Choice Requires="x14">
            <control shapeId="11585" r:id="rId86" name="チェック 110">
              <controlPr defaultSize="0" autoFill="0" autoLine="0" autoPict="0">
                <anchor moveWithCells="1">
                  <from>
                    <xdr:col>6</xdr:col>
                    <xdr:colOff>1314450</xdr:colOff>
                    <xdr:row>12</xdr:row>
                    <xdr:rowOff>552450</xdr:rowOff>
                  </from>
                  <to>
                    <xdr:col>6</xdr:col>
                    <xdr:colOff>2381250</xdr:colOff>
                    <xdr:row>12</xdr:row>
                    <xdr:rowOff>809625</xdr:rowOff>
                  </to>
                </anchor>
              </controlPr>
            </control>
          </mc:Choice>
        </mc:AlternateContent>
        <mc:AlternateContent>
          <mc:Choice Requires="x14">
            <control shapeId="11586" r:id="rId87" name="チェック 111">
              <controlPr defaultSize="0" autoFill="0" autoLine="0" autoPict="0">
                <anchor moveWithCells="1">
                  <from>
                    <xdr:col>6</xdr:col>
                    <xdr:colOff>2771775</xdr:colOff>
                    <xdr:row>12</xdr:row>
                    <xdr:rowOff>542925</xdr:rowOff>
                  </from>
                  <to>
                    <xdr:col>6</xdr:col>
                    <xdr:colOff>3676650</xdr:colOff>
                    <xdr:row>12</xdr:row>
                    <xdr:rowOff>800100</xdr:rowOff>
                  </to>
                </anchor>
              </controlPr>
            </control>
          </mc:Choice>
        </mc:AlternateContent>
        <mc:AlternateContent>
          <mc:Choice Requires="x14">
            <control shapeId="11587" r:id="rId88" name="チェック 177">
              <controlPr defaultSize="0" autoFill="0" autoLine="0" autoPict="0">
                <anchor moveWithCells="1">
                  <from>
                    <xdr:col>6</xdr:col>
                    <xdr:colOff>1952625</xdr:colOff>
                    <xdr:row>12</xdr:row>
                    <xdr:rowOff>76200</xdr:rowOff>
                  </from>
                  <to>
                    <xdr:col>6</xdr:col>
                    <xdr:colOff>2714625</xdr:colOff>
                    <xdr:row>12</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topLeftCell="N1" zoomScale="70" zoomScaleNormal="70" workbookViewId="0">
      <selection activeCell="T13" sqref="T13"/>
    </sheetView>
  </sheetViews>
  <sheetFormatPr defaultColWidth="8.75" defaultRowHeight="18.75"/>
  <cols>
    <col min="16" max="16" width="4.375" customWidth="1"/>
    <col min="17" max="17" width="24.875" style="3" customWidth="1"/>
    <col min="18" max="18" width="81.875" style="2" customWidth="1"/>
    <col min="20" max="20" width="9.625" customWidth="1"/>
  </cols>
  <sheetData>
    <row r="1" spans="16:18">
      <c r="P1" s="69"/>
      <c r="Q1" s="124" t="s">
        <v>30</v>
      </c>
      <c r="R1" s="26"/>
    </row>
    <row r="2" spans="16:18">
      <c r="P2" s="69"/>
      <c r="Q2" s="125" t="s">
        <v>62</v>
      </c>
      <c r="R2" s="137"/>
    </row>
    <row r="3" spans="16:18">
      <c r="P3" s="69"/>
      <c r="Q3" s="126" t="s">
        <v>9</v>
      </c>
      <c r="R3" s="138">
        <v>44106</v>
      </c>
    </row>
    <row r="4" spans="16:18">
      <c r="P4" s="69"/>
      <c r="Q4" s="126" t="s">
        <v>72</v>
      </c>
      <c r="R4" s="139">
        <v>44136</v>
      </c>
    </row>
    <row r="5" spans="16:18">
      <c r="P5" s="69"/>
      <c r="Q5" s="126" t="s">
        <v>18</v>
      </c>
      <c r="R5" s="140" t="s">
        <v>56</v>
      </c>
    </row>
    <row r="6" spans="16:18">
      <c r="P6" s="69"/>
      <c r="Q6" s="126" t="s">
        <v>14</v>
      </c>
      <c r="R6" s="141" t="s">
        <v>57</v>
      </c>
    </row>
    <row r="7" spans="16:18" ht="81" customHeight="1">
      <c r="P7" s="69"/>
      <c r="Q7" s="127" t="s">
        <v>80</v>
      </c>
      <c r="R7" s="30" t="s">
        <v>33</v>
      </c>
    </row>
    <row r="8" spans="16:18" ht="26.25" customHeight="1">
      <c r="P8" s="69"/>
      <c r="Q8" s="303" t="s">
        <v>81</v>
      </c>
      <c r="R8" s="142" t="s">
        <v>86</v>
      </c>
    </row>
    <row r="9" spans="16:18" ht="26.25" customHeight="1">
      <c r="P9" s="69"/>
      <c r="Q9" s="304"/>
      <c r="R9" s="142" t="s">
        <v>88</v>
      </c>
    </row>
    <row r="10" spans="16:18" ht="101.25" customHeight="1">
      <c r="P10" s="69"/>
      <c r="Q10" s="127" t="s">
        <v>48</v>
      </c>
      <c r="R10" s="30" t="s">
        <v>232</v>
      </c>
    </row>
    <row r="11" spans="16:18" ht="26.25" customHeight="1">
      <c r="P11" s="69"/>
      <c r="Q11" s="303" t="s">
        <v>82</v>
      </c>
      <c r="R11" s="142" t="s">
        <v>84</v>
      </c>
    </row>
    <row r="12" spans="16:18" ht="26.25" customHeight="1">
      <c r="P12" s="69"/>
      <c r="Q12" s="304"/>
      <c r="R12" s="142" t="s">
        <v>85</v>
      </c>
    </row>
    <row r="13" spans="16:18">
      <c r="P13" s="69"/>
      <c r="Q13" s="128" t="s">
        <v>22</v>
      </c>
      <c r="R13" s="143" t="s">
        <v>54</v>
      </c>
    </row>
    <row r="14" spans="16:18">
      <c r="P14" s="69"/>
      <c r="Q14" s="129" t="s">
        <v>19</v>
      </c>
      <c r="R14" s="144" t="s">
        <v>17</v>
      </c>
    </row>
    <row r="15" spans="16:18">
      <c r="P15" s="69"/>
      <c r="Q15" s="129" t="s">
        <v>155</v>
      </c>
      <c r="R15" s="144" t="s">
        <v>149</v>
      </c>
    </row>
    <row r="16" spans="16:18">
      <c r="P16" s="69"/>
      <c r="Q16" s="130" t="s">
        <v>147</v>
      </c>
      <c r="R16" s="144" t="s">
        <v>153</v>
      </c>
    </row>
    <row r="17" spans="16:47" hidden="1">
      <c r="P17" s="69"/>
      <c r="Q17" s="131" t="s">
        <v>6</v>
      </c>
      <c r="R17" s="145"/>
    </row>
    <row r="18" spans="16:47" hidden="1">
      <c r="P18" s="69"/>
      <c r="Q18" s="126" t="s">
        <v>24</v>
      </c>
      <c r="R18" s="145"/>
      <c r="AJ18" s="153"/>
      <c r="AK18" s="156"/>
      <c r="AL18" s="156"/>
      <c r="AM18" s="156"/>
      <c r="AN18" s="156"/>
      <c r="AO18" s="156"/>
      <c r="AP18" s="156"/>
      <c r="AQ18" s="156"/>
      <c r="AR18" s="156"/>
      <c r="AS18" s="156"/>
      <c r="AT18" s="156"/>
      <c r="AU18" s="157"/>
    </row>
    <row r="19" spans="16:47" hidden="1">
      <c r="P19" s="69"/>
      <c r="Q19" s="126" t="s">
        <v>25</v>
      </c>
      <c r="R19" s="145"/>
      <c r="AJ19" s="154"/>
      <c r="AK19" s="155"/>
      <c r="AL19" s="155"/>
      <c r="AM19" s="155"/>
      <c r="AN19" s="155"/>
      <c r="AO19" s="155"/>
      <c r="AP19" s="155"/>
      <c r="AQ19" s="155"/>
      <c r="AR19" s="155"/>
      <c r="AS19" s="155"/>
      <c r="AT19" s="155"/>
      <c r="AU19" s="158"/>
    </row>
    <row r="20" spans="16:47">
      <c r="P20" s="69"/>
      <c r="Q20" s="126" t="s">
        <v>5</v>
      </c>
      <c r="R20" s="144" t="s">
        <v>44</v>
      </c>
      <c r="AJ20" s="155"/>
      <c r="AK20" s="155"/>
      <c r="AL20" s="155"/>
      <c r="AM20" s="155"/>
      <c r="AN20" s="155"/>
      <c r="AO20" s="155"/>
      <c r="AP20" s="155"/>
      <c r="AQ20" s="155"/>
      <c r="AR20" s="155"/>
      <c r="AS20" s="155"/>
      <c r="AT20" s="155"/>
      <c r="AU20" s="155"/>
    </row>
    <row r="21" spans="16:47">
      <c r="P21" s="69"/>
      <c r="Q21" s="126" t="s">
        <v>26</v>
      </c>
      <c r="R21" s="144" t="s">
        <v>21</v>
      </c>
      <c r="AJ21" s="155"/>
      <c r="AK21" s="155"/>
      <c r="AL21" s="155"/>
      <c r="AM21" s="155"/>
      <c r="AN21" s="155"/>
      <c r="AO21" s="155"/>
      <c r="AP21" s="155"/>
      <c r="AQ21" s="155"/>
      <c r="AR21" s="155"/>
      <c r="AS21" s="155"/>
      <c r="AT21" s="155"/>
      <c r="AU21" s="155"/>
    </row>
    <row r="22" spans="16:47">
      <c r="P22" s="69"/>
      <c r="Q22" s="126" t="s">
        <v>73</v>
      </c>
      <c r="R22" s="146" t="s">
        <v>69</v>
      </c>
      <c r="AJ22" s="155"/>
      <c r="AK22" s="155"/>
      <c r="AL22" s="155"/>
      <c r="AM22" s="155"/>
      <c r="AN22" s="155"/>
      <c r="AO22" s="155"/>
      <c r="AP22" s="155"/>
      <c r="AQ22" s="155"/>
      <c r="AR22" s="155"/>
      <c r="AS22" s="155"/>
      <c r="AT22" s="155"/>
      <c r="AU22" s="155"/>
    </row>
    <row r="23" spans="16:47">
      <c r="P23" s="69"/>
      <c r="Q23" s="126" t="s">
        <v>29</v>
      </c>
      <c r="R23" s="144" t="s">
        <v>11</v>
      </c>
      <c r="AJ23" s="155"/>
      <c r="AK23" s="155"/>
      <c r="AL23" s="155"/>
      <c r="AM23" s="155"/>
      <c r="AN23" s="155"/>
      <c r="AO23" s="155"/>
      <c r="AP23" s="155"/>
      <c r="AQ23" s="155"/>
      <c r="AR23" s="155"/>
      <c r="AS23" s="155"/>
      <c r="AT23" s="155"/>
      <c r="AU23" s="155"/>
    </row>
    <row r="24" spans="16:47" ht="18.75" customHeight="1">
      <c r="P24" s="69"/>
      <c r="Q24" s="132" t="s">
        <v>34</v>
      </c>
      <c r="R24" s="147" t="s">
        <v>47</v>
      </c>
      <c r="T24" s="116"/>
      <c r="U24" s="116"/>
      <c r="V24" s="116"/>
      <c r="W24" s="116"/>
      <c r="AJ24" s="155"/>
      <c r="AK24" s="155"/>
      <c r="AL24" s="155"/>
      <c r="AM24" s="155"/>
      <c r="AN24" s="155"/>
      <c r="AO24" s="155"/>
      <c r="AP24" s="155"/>
      <c r="AQ24" s="155"/>
      <c r="AR24" s="155"/>
      <c r="AS24" s="155"/>
      <c r="AT24" s="155"/>
      <c r="AU24" s="155"/>
    </row>
    <row r="25" spans="16:47">
      <c r="P25" s="69"/>
      <c r="Q25" s="126" t="s">
        <v>32</v>
      </c>
      <c r="R25" s="144" t="s">
        <v>4</v>
      </c>
    </row>
    <row r="26" spans="16:47">
      <c r="P26" s="69"/>
      <c r="Q26" s="126" t="s">
        <v>35</v>
      </c>
      <c r="R26" s="144" t="s">
        <v>49</v>
      </c>
    </row>
    <row r="27" spans="16:47" ht="127.5" customHeight="1">
      <c r="P27" s="69"/>
      <c r="Q27" s="133" t="s">
        <v>39</v>
      </c>
      <c r="R27" s="148" t="s">
        <v>61</v>
      </c>
    </row>
    <row r="28" spans="16:47" ht="104.25" customHeight="1">
      <c r="P28" s="69"/>
      <c r="Q28" s="133" t="s">
        <v>36</v>
      </c>
      <c r="R28" s="148" t="s">
        <v>52</v>
      </c>
    </row>
    <row r="29" spans="16:47" ht="115.5" customHeight="1">
      <c r="P29" s="69"/>
      <c r="Q29" s="133" t="s">
        <v>38</v>
      </c>
      <c r="R29" s="148" t="s">
        <v>53</v>
      </c>
    </row>
    <row r="30" spans="16:47" ht="141.75" customHeight="1">
      <c r="P30" s="69"/>
      <c r="Q30" s="133" t="s">
        <v>43</v>
      </c>
      <c r="R30" s="144" t="s">
        <v>51</v>
      </c>
    </row>
    <row r="31" spans="16:47" ht="71.25" customHeight="1">
      <c r="P31" s="69"/>
      <c r="Q31" s="133" t="s">
        <v>8</v>
      </c>
      <c r="R31" s="149" t="s">
        <v>31</v>
      </c>
    </row>
    <row r="32" spans="16:47" ht="9" customHeight="1">
      <c r="P32" s="69"/>
      <c r="Q32" s="134"/>
      <c r="R32" s="102"/>
    </row>
    <row r="33" spans="16:18" ht="22.5" customHeight="1">
      <c r="P33" s="117"/>
      <c r="Q33" s="301" t="s">
        <v>124</v>
      </c>
      <c r="R33" s="302"/>
    </row>
    <row r="34" spans="16:18" ht="37.5" customHeight="1">
      <c r="P34" s="118"/>
      <c r="Q34" s="135" t="s">
        <v>119</v>
      </c>
      <c r="R34" s="38" t="s">
        <v>65</v>
      </c>
    </row>
    <row r="35" spans="16:18" ht="36" customHeight="1">
      <c r="P35" s="119"/>
      <c r="Q35" s="135" t="s">
        <v>120</v>
      </c>
      <c r="R35" s="39" t="s">
        <v>127</v>
      </c>
    </row>
    <row r="36" spans="16:18" ht="27">
      <c r="P36" s="120"/>
      <c r="Q36" s="136" t="s">
        <v>74</v>
      </c>
      <c r="R36" s="40" t="s">
        <v>15</v>
      </c>
    </row>
    <row r="37" spans="16:18" ht="14.25" customHeight="1">
      <c r="P37" s="121"/>
      <c r="Q37" s="18"/>
      <c r="R37" s="41"/>
    </row>
    <row r="38" spans="16:18" ht="32.25" customHeight="1">
      <c r="P38" s="120"/>
      <c r="Q38" s="305" t="s">
        <v>89</v>
      </c>
      <c r="R38" s="150" t="s">
        <v>121</v>
      </c>
    </row>
    <row r="39" spans="16:18" ht="30" customHeight="1">
      <c r="P39" s="121"/>
      <c r="Q39" s="306"/>
      <c r="R39" s="151" t="s">
        <v>122</v>
      </c>
    </row>
    <row r="40" spans="16:18" ht="23.25" customHeight="1">
      <c r="P40" s="122"/>
      <c r="Q40" s="307" t="s">
        <v>75</v>
      </c>
      <c r="R40" s="44" t="s">
        <v>68</v>
      </c>
    </row>
    <row r="41" spans="16:18" ht="21.75" customHeight="1">
      <c r="P41" s="123"/>
      <c r="Q41" s="299"/>
      <c r="R41" s="47" t="s">
        <v>45</v>
      </c>
    </row>
    <row r="42" spans="16:18">
      <c r="P42" s="122"/>
      <c r="Q42" s="298" t="s">
        <v>76</v>
      </c>
      <c r="R42" s="46" t="s">
        <v>40</v>
      </c>
    </row>
    <row r="43" spans="16:18" ht="24.75" customHeight="1">
      <c r="P43" s="123"/>
      <c r="Q43" s="299"/>
      <c r="R43" s="47" t="s">
        <v>63</v>
      </c>
    </row>
    <row r="44" spans="16:18">
      <c r="P44" s="76"/>
      <c r="Q44" s="298" t="s">
        <v>77</v>
      </c>
      <c r="R44" s="46" t="s">
        <v>79</v>
      </c>
    </row>
    <row r="45" spans="16:18">
      <c r="P45" s="76"/>
      <c r="Q45" s="299"/>
      <c r="R45" s="47" t="s">
        <v>78</v>
      </c>
    </row>
    <row r="46" spans="16:18">
      <c r="P46" s="76"/>
      <c r="Q46" s="298" t="s">
        <v>10</v>
      </c>
      <c r="R46" s="46" t="s">
        <v>67</v>
      </c>
    </row>
    <row r="47" spans="16:18">
      <c r="P47" s="76"/>
      <c r="Q47" s="300"/>
      <c r="R47" s="152" t="s">
        <v>55</v>
      </c>
    </row>
    <row r="53" ht="124.5" customHeight="1"/>
    <row r="56" ht="93" customHeight="1"/>
    <row r="57" ht="35.25" customHeight="1"/>
    <row r="58" ht="66" customHeight="1"/>
  </sheetData>
  <mergeCells count="8">
    <mergeCell ref="Q42:Q43"/>
    <mergeCell ref="Q44:Q45"/>
    <mergeCell ref="Q46:Q47"/>
    <mergeCell ref="Q33:R33"/>
    <mergeCell ref="Q8:Q9"/>
    <mergeCell ref="Q11:Q12"/>
    <mergeCell ref="Q38:Q39"/>
    <mergeCell ref="Q40:Q41"/>
  </mergeCells>
  <phoneticPr fontId="1"/>
  <conditionalFormatting sqref="R24">
    <cfRule type="containsText" dxfId="93" priority="64" operator="containsText" text="ｍｌ">
      <formula>NOT(ISERROR(SEARCH("ｍｌ",R24)))</formula>
    </cfRule>
    <cfRule type="containsText" dxfId="92" priority="65" operator="containsText" text="うま味">
      <formula>NOT(ISERROR(SEARCH("うま味",R24)))</formula>
    </cfRule>
    <cfRule type="containsText" dxfId="91" priority="66" operator="containsText" text="旨み">
      <formula>NOT(ISERROR(SEARCH("旨み",R24)))</formula>
    </cfRule>
    <cfRule type="containsText" dxfId="90" priority="67" operator="containsText" text="旨味">
      <formula>NOT(ISERROR(SEARCH("旨味",R24)))</formula>
    </cfRule>
    <cfRule type="containsText" dxfId="89" priority="68" operator="containsText" text="美味">
      <formula>NOT(ISERROR(SEARCH("美味",R24)))</formula>
    </cfRule>
    <cfRule type="containsText" dxfId="88" priority="69" operator="containsText" text="ML">
      <formula>NOT(ISERROR(SEARCH("ML",R24)))</formula>
    </cfRule>
    <cfRule type="containsText" dxfId="87" priority="70" operator="containsText" text="ml">
      <formula>NOT(ISERROR(SEARCH("ml",R24)))</formula>
    </cfRule>
    <cfRule type="containsText" dxfId="86" priority="71" operator="containsText" text="WEBサイト">
      <formula>NOT(ISERROR(SEARCH("WEBサイト",R24)))</formula>
    </cfRule>
    <cfRule type="containsText" dxfId="85" priority="72" operator="containsText" text="HP">
      <formula>NOT(ISERROR(SEARCH("HP",R24)))</formula>
    </cfRule>
    <cfRule type="containsText" dxfId="84" priority="73" operator="containsText" text="ホームページ">
      <formula>NOT(ISERROR(SEARCH("ホームページ",R24)))</formula>
    </cfRule>
    <cfRule type="containsText" dxfId="83" priority="74" operator="containsText" text="取扱">
      <formula>NOT(ISERROR(SEARCH("取扱",R24)))</formula>
    </cfRule>
    <cfRule type="containsText" dxfId="82" priority="75" operator="containsText" text="迄">
      <formula>NOT(ISERROR(SEARCH("迄",R24)))</formula>
    </cfRule>
    <cfRule type="containsText" dxfId="81" priority="76" operator="containsText" text="又">
      <formula>NOT(ISERROR(SEARCH("又",R24)))</formula>
    </cfRule>
    <cfRule type="containsText" dxfId="80" priority="77" operator="containsText" text="等">
      <formula>NOT(ISERROR(SEARCH("等",R24)))</formula>
    </cfRule>
    <cfRule type="containsText" dxfId="79" priority="78" operator="containsText" text="下さい">
      <formula>NOT(ISERROR(SEARCH("下さい",R24)))</formula>
    </cfRule>
    <cfRule type="containsText" dxfId="78" priority="79" operator="containsText" text="出来る">
      <formula>NOT(ISERROR(SEARCH("出来る",R24)))</formula>
    </cfRule>
    <cfRule type="containsText" dxfId="77" priority="80" operator="containsText" text="為">
      <formula>NOT(ISERROR(SEARCH("為",R24)))</formula>
    </cfRule>
    <cfRule type="containsText" dxfId="76" priority="81" operator="containsText" text="更に">
      <formula>NOT(ISERROR(SEARCH("更に",R24)))</formula>
    </cfRule>
    <cfRule type="containsText" dxfId="75" priority="82" operator="containsText" text="様々">
      <formula>NOT(ISERROR(SEARCH("様々",R24)))</formula>
    </cfRule>
    <cfRule type="containsText" dxfId="74" priority="83" operator="containsText" text="皆様">
      <formula>NOT(ISERROR(SEARCH("皆様",R24)))</formula>
    </cfRule>
    <cfRule type="containsText" dxfId="73" priority="84" operator="containsText" text="お客様">
      <formula>NOT(ISERROR(SEARCH("お客様",R24)))</formula>
    </cfRule>
    <cfRule type="containsText" dxfId="72" priority="85" operator="containsText" text="子供">
      <formula>NOT(ISERROR(SEARCH("子供",R24)))</formula>
    </cfRule>
    <cfRule type="containsText" dxfId="71" priority="86" operator="containsText" text="ケ月">
      <formula>NOT(ISERROR(SEARCH("ケ月",R24)))</formula>
    </cfRule>
    <cfRule type="containsText" dxfId="70" priority="87" operator="containsText" text="か月">
      <formula>NOT(ISERROR(SEARCH("か月",R24)))</formula>
    </cfRule>
    <cfRule type="containsText" dxfId="69" priority="88" operator="containsText" text="ヶ月">
      <formula>NOT(ISERROR(SEARCH("ヶ月",R24)))</formula>
    </cfRule>
    <cfRule type="containsText" dxfId="68" priority="89" operator="containsText" text="ヵ月">
      <formula>NOT(ISERROR(SEARCH("ヵ月",R24)))</formula>
    </cfRule>
    <cfRule type="containsText" dxfId="67" priority="92" operator="containsText" text="おススメ">
      <formula>NOT(ISERROR(SEARCH("おススメ",R24)))</formula>
    </cfRule>
    <cfRule type="containsText" dxfId="66" priority="94" operator="containsText" text="美味しく">
      <formula>NOT(ISERROR(SEARCH("美味しく",R24)))</formula>
    </cfRule>
    <cfRule type="containsText" dxfId="65" priority="124" operator="containsText" text="お勧め、オススメ">
      <formula>NOT(ISERROR(SEARCH("お勧め、オススメ",R24)))</formula>
    </cfRule>
    <cfRule type="containsText" dxfId="64" priority="125" operator="containsText" text="頂く">
      <formula>NOT(ISERROR(SEARCH("頂く",R24)))</formula>
    </cfRule>
    <cfRule type="containsText" dxfId="63"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pageMargins left="0.7" right="0.7" top="0.75" bottom="0.75" header="0.3" footer="0.3"/>
  <drawing r:id="rId8"/>
  <mc:AlternateContent>
    <mc:Choice Requires="x14">
      <controls>
        <mc:AlternateContent>
          <mc:Choice Requires="x14">
            <control shapeId="12319" r:id="rId10" name="チェック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mc:Choice Requires="x14">
            <control shapeId="12320" r:id="rId11" name="チェック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mc:Choice Requires="x14">
            <control shapeId="12321" r:id="rId12" name="チェック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mc:Choice Requires="x14">
            <control shapeId="12370" r:id="rId13" name="チェック 8">
              <controlPr defaultSize="0" autoFill="0" autoLine="0" autoPict="0">
                <anchor moveWithCells="1">
                  <from>
                    <xdr:col>17</xdr:col>
                    <xdr:colOff>47625</xdr:colOff>
                    <xdr:row>6</xdr:row>
                    <xdr:rowOff>76200</xdr:rowOff>
                  </from>
                  <to>
                    <xdr:col>17</xdr:col>
                    <xdr:colOff>771525</xdr:colOff>
                    <xdr:row>6</xdr:row>
                    <xdr:rowOff>314325</xdr:rowOff>
                  </to>
                </anchor>
              </controlPr>
            </control>
          </mc:Choice>
        </mc:AlternateContent>
        <mc:AlternateContent>
          <mc:Choice Requires="x14">
            <control shapeId="12371" r:id="rId14" name="チェック 9">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mc:Choice Requires="x14">
            <control shapeId="12372" r:id="rId15" name="チェック 10">
              <controlPr defaultSize="0" autoFill="0" autoLine="0" autoPict="0">
                <anchor moveWithCells="1">
                  <from>
                    <xdr:col>17</xdr:col>
                    <xdr:colOff>1495425</xdr:colOff>
                    <xdr:row>6</xdr:row>
                    <xdr:rowOff>76200</xdr:rowOff>
                  </from>
                  <to>
                    <xdr:col>17</xdr:col>
                    <xdr:colOff>2486025</xdr:colOff>
                    <xdr:row>6</xdr:row>
                    <xdr:rowOff>314325</xdr:rowOff>
                  </to>
                </anchor>
              </controlPr>
            </control>
          </mc:Choice>
        </mc:AlternateContent>
        <mc:AlternateContent>
          <mc:Choice Requires="x14">
            <control shapeId="12373" r:id="rId16" name="チェック 11">
              <controlPr defaultSize="0" autoFill="0" autoLine="0" autoPict="0">
                <anchor moveWithCells="1">
                  <from>
                    <xdr:col>17</xdr:col>
                    <xdr:colOff>2333625</xdr:colOff>
                    <xdr:row>6</xdr:row>
                    <xdr:rowOff>76200</xdr:rowOff>
                  </from>
                  <to>
                    <xdr:col>17</xdr:col>
                    <xdr:colOff>3276600</xdr:colOff>
                    <xdr:row>6</xdr:row>
                    <xdr:rowOff>342900</xdr:rowOff>
                  </to>
                </anchor>
              </controlPr>
            </control>
          </mc:Choice>
        </mc:AlternateContent>
        <mc:AlternateContent>
          <mc:Choice Requires="x14">
            <control shapeId="12374" r:id="rId17" name="チェック 12">
              <controlPr defaultSize="0" autoFill="0" autoLine="0" autoPict="0">
                <anchor moveWithCells="1">
                  <from>
                    <xdr:col>17</xdr:col>
                    <xdr:colOff>3457575</xdr:colOff>
                    <xdr:row>6</xdr:row>
                    <xdr:rowOff>85725</xdr:rowOff>
                  </from>
                  <to>
                    <xdr:col>17</xdr:col>
                    <xdr:colOff>4143375</xdr:colOff>
                    <xdr:row>6</xdr:row>
                    <xdr:rowOff>323850</xdr:rowOff>
                  </to>
                </anchor>
              </controlPr>
            </control>
          </mc:Choice>
        </mc:AlternateContent>
        <mc:AlternateContent>
          <mc:Choice Requires="x14">
            <control shapeId="12375" r:id="rId18" name="チェック 13">
              <controlPr defaultSize="0" autoFill="0" autoLine="0" autoPict="0">
                <anchor moveWithCells="1">
                  <from>
                    <xdr:col>17</xdr:col>
                    <xdr:colOff>4476750</xdr:colOff>
                    <xdr:row>6</xdr:row>
                    <xdr:rowOff>76200</xdr:rowOff>
                  </from>
                  <to>
                    <xdr:col>17</xdr:col>
                    <xdr:colOff>5657850</xdr:colOff>
                    <xdr:row>6</xdr:row>
                    <xdr:rowOff>314325</xdr:rowOff>
                  </to>
                </anchor>
              </controlPr>
            </control>
          </mc:Choice>
        </mc:AlternateContent>
        <mc:AlternateContent>
          <mc:Choice Requires="x14">
            <control shapeId="12376" r:id="rId19" name="チェック 14">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mc:Choice Requires="x14">
            <control shapeId="12377" r:id="rId20" name="チェック 15">
              <controlPr defaultSize="0" autoFill="0" autoLine="0" autoPict="0">
                <anchor moveWithCells="1">
                  <from>
                    <xdr:col>17</xdr:col>
                    <xdr:colOff>838200</xdr:colOff>
                    <xdr:row>6</xdr:row>
                    <xdr:rowOff>304800</xdr:rowOff>
                  </from>
                  <to>
                    <xdr:col>17</xdr:col>
                    <xdr:colOff>1981200</xdr:colOff>
                    <xdr:row>6</xdr:row>
                    <xdr:rowOff>533400</xdr:rowOff>
                  </to>
                </anchor>
              </controlPr>
            </control>
          </mc:Choice>
        </mc:AlternateContent>
        <mc:AlternateContent>
          <mc:Choice Requires="x14">
            <control shapeId="12378" r:id="rId21" name="チェック 16">
              <controlPr defaultSize="0" autoFill="0" autoLine="0" autoPict="0">
                <anchor moveWithCells="1">
                  <from>
                    <xdr:col>17</xdr:col>
                    <xdr:colOff>2333625</xdr:colOff>
                    <xdr:row>6</xdr:row>
                    <xdr:rowOff>295275</xdr:rowOff>
                  </from>
                  <to>
                    <xdr:col>17</xdr:col>
                    <xdr:colOff>3324225</xdr:colOff>
                    <xdr:row>6</xdr:row>
                    <xdr:rowOff>523875</xdr:rowOff>
                  </to>
                </anchor>
              </controlPr>
            </control>
          </mc:Choice>
        </mc:AlternateContent>
        <mc:AlternateContent>
          <mc:Choice Requires="x14">
            <control shapeId="12379" r:id="rId22" name="チェック 17">
              <controlPr defaultSize="0" autoFill="0" autoLine="0" autoPict="0">
                <anchor moveWithCells="1">
                  <from>
                    <xdr:col>17</xdr:col>
                    <xdr:colOff>3457575</xdr:colOff>
                    <xdr:row>6</xdr:row>
                    <xdr:rowOff>285750</xdr:rowOff>
                  </from>
                  <to>
                    <xdr:col>17</xdr:col>
                    <xdr:colOff>4838700</xdr:colOff>
                    <xdr:row>6</xdr:row>
                    <xdr:rowOff>514350</xdr:rowOff>
                  </to>
                </anchor>
              </controlPr>
            </control>
          </mc:Choice>
        </mc:AlternateContent>
        <mc:AlternateContent>
          <mc:Choice Requires="x14">
            <control shapeId="12380" r:id="rId23" name="チェック 19">
              <controlPr defaultSize="0" autoFill="0" autoLine="0" autoPict="0">
                <anchor moveWithCells="1">
                  <from>
                    <xdr:col>17</xdr:col>
                    <xdr:colOff>4476750</xdr:colOff>
                    <xdr:row>6</xdr:row>
                    <xdr:rowOff>285750</xdr:rowOff>
                  </from>
                  <to>
                    <xdr:col>17</xdr:col>
                    <xdr:colOff>5534025</xdr:colOff>
                    <xdr:row>6</xdr:row>
                    <xdr:rowOff>514350</xdr:rowOff>
                  </to>
                </anchor>
              </controlPr>
            </control>
          </mc:Choice>
        </mc:AlternateContent>
        <mc:AlternateContent>
          <mc:Choice Requires="x14">
            <control shapeId="12381" r:id="rId24" name="チェック 20">
              <controlPr defaultSize="0" autoFill="0" autoLine="0" autoPict="0">
                <anchor moveWithCells="1">
                  <from>
                    <xdr:col>17</xdr:col>
                    <xdr:colOff>47625</xdr:colOff>
                    <xdr:row>6</xdr:row>
                    <xdr:rowOff>523875</xdr:rowOff>
                  </from>
                  <to>
                    <xdr:col>17</xdr:col>
                    <xdr:colOff>1104900</xdr:colOff>
                    <xdr:row>6</xdr:row>
                    <xdr:rowOff>762000</xdr:rowOff>
                  </to>
                </anchor>
              </controlPr>
            </control>
          </mc:Choice>
        </mc:AlternateContent>
        <mc:AlternateContent>
          <mc:Choice Requires="x14">
            <control shapeId="12382" r:id="rId25" name="チェック 21">
              <controlPr defaultSize="0" autoFill="0" autoLine="0" autoPict="0">
                <anchor moveWithCells="1">
                  <from>
                    <xdr:col>17</xdr:col>
                    <xdr:colOff>838200</xdr:colOff>
                    <xdr:row>6</xdr:row>
                    <xdr:rowOff>514350</xdr:rowOff>
                  </from>
                  <to>
                    <xdr:col>17</xdr:col>
                    <xdr:colOff>2647950</xdr:colOff>
                    <xdr:row>6</xdr:row>
                    <xdr:rowOff>752475</xdr:rowOff>
                  </to>
                </anchor>
              </controlPr>
            </control>
          </mc:Choice>
        </mc:AlternateContent>
        <mc:AlternateContent>
          <mc:Choice Requires="x14">
            <control shapeId="12383" r:id="rId26" name="Check Box 95">
              <controlPr defaultSize="0" autoFill="0" autoLine="0" autoPict="0">
                <anchor moveWithCells="1">
                  <from>
                    <xdr:col>17</xdr:col>
                    <xdr:colOff>5229225</xdr:colOff>
                    <xdr:row>6</xdr:row>
                    <xdr:rowOff>76200</xdr:rowOff>
                  </from>
                  <to>
                    <xdr:col>18</xdr:col>
                    <xdr:colOff>171450</xdr:colOff>
                    <xdr:row>6</xdr:row>
                    <xdr:rowOff>314325</xdr:rowOff>
                  </to>
                </anchor>
              </controlPr>
            </control>
          </mc:Choice>
        </mc:AlternateContent>
        <mc:AlternateContent>
          <mc:Choice Requires="x14">
            <control shapeId="12384" r:id="rId27" name="Check Box 96">
              <controlPr defaultSize="0" autoFill="0" autoLine="0" autoPict="0">
                <anchor moveWithCells="1">
                  <from>
                    <xdr:col>17</xdr:col>
                    <xdr:colOff>5229225</xdr:colOff>
                    <xdr:row>6</xdr:row>
                    <xdr:rowOff>295275</xdr:rowOff>
                  </from>
                  <to>
                    <xdr:col>18</xdr:col>
                    <xdr:colOff>47625</xdr:colOff>
                    <xdr:row>6</xdr:row>
                    <xdr:rowOff>523875</xdr:rowOff>
                  </to>
                </anchor>
              </controlPr>
            </control>
          </mc:Choice>
        </mc:AlternateContent>
        <mc:AlternateContent>
          <mc:Choice Requires="x14">
            <control shapeId="12385" r:id="rId28" name="Check Box 97">
              <controlPr defaultSize="0" autoFill="0" autoLine="0" autoPict="0">
                <anchor moveWithCells="1">
                  <from>
                    <xdr:col>17</xdr:col>
                    <xdr:colOff>2333625</xdr:colOff>
                    <xdr:row>6</xdr:row>
                    <xdr:rowOff>514350</xdr:rowOff>
                  </from>
                  <to>
                    <xdr:col>17</xdr:col>
                    <xdr:colOff>4143375</xdr:colOff>
                    <xdr:row>6</xdr:row>
                    <xdr:rowOff>752475</xdr:rowOff>
                  </to>
                </anchor>
              </controlPr>
            </control>
          </mc:Choice>
        </mc:AlternateContent>
        <mc:AlternateContent>
          <mc:Choice Requires="x14">
            <control shapeId="12386" r:id="rId29" name="チェック 99">
              <controlPr defaultSize="0" autoFill="0" autoLine="0" autoPict="0">
                <anchor moveWithCells="1">
                  <from>
                    <xdr:col>17</xdr:col>
                    <xdr:colOff>47625</xdr:colOff>
                    <xdr:row>9</xdr:row>
                    <xdr:rowOff>76200</xdr:rowOff>
                  </from>
                  <to>
                    <xdr:col>17</xdr:col>
                    <xdr:colOff>771525</xdr:colOff>
                    <xdr:row>9</xdr:row>
                    <xdr:rowOff>314325</xdr:rowOff>
                  </to>
                </anchor>
              </controlPr>
            </control>
          </mc:Choice>
        </mc:AlternateContent>
        <mc:AlternateContent>
          <mc:Choice Requires="x14">
            <control shapeId="12387" r:id="rId30" name="チェック 100">
              <controlPr defaultSize="0" autoFill="0" autoLine="0" autoPict="0">
                <anchor moveWithCells="1">
                  <from>
                    <xdr:col>17</xdr:col>
                    <xdr:colOff>952500</xdr:colOff>
                    <xdr:row>9</xdr:row>
                    <xdr:rowOff>76200</xdr:rowOff>
                  </from>
                  <to>
                    <xdr:col>17</xdr:col>
                    <xdr:colOff>1571625</xdr:colOff>
                    <xdr:row>9</xdr:row>
                    <xdr:rowOff>314325</xdr:rowOff>
                  </to>
                </anchor>
              </controlPr>
            </control>
          </mc:Choice>
        </mc:AlternateContent>
        <mc:AlternateContent>
          <mc:Choice Requires="x14">
            <control shapeId="12388" r:id="rId31" name="チェック 101">
              <controlPr defaultSize="0" autoFill="0" autoLine="0" autoPict="0">
                <anchor moveWithCells="1">
                  <from>
                    <xdr:col>17</xdr:col>
                    <xdr:colOff>2771775</xdr:colOff>
                    <xdr:row>9</xdr:row>
                    <xdr:rowOff>66675</xdr:rowOff>
                  </from>
                  <to>
                    <xdr:col>17</xdr:col>
                    <xdr:colOff>3714750</xdr:colOff>
                    <xdr:row>9</xdr:row>
                    <xdr:rowOff>304800</xdr:rowOff>
                  </to>
                </anchor>
              </controlPr>
            </control>
          </mc:Choice>
        </mc:AlternateContent>
        <mc:AlternateContent>
          <mc:Choice Requires="x14">
            <control shapeId="12389" r:id="rId32" name="チェック 102">
              <controlPr defaultSize="0" autoFill="0" autoLine="0" autoPict="0">
                <anchor moveWithCells="1">
                  <from>
                    <xdr:col>17</xdr:col>
                    <xdr:colOff>3686175</xdr:colOff>
                    <xdr:row>9</xdr:row>
                    <xdr:rowOff>57150</xdr:rowOff>
                  </from>
                  <to>
                    <xdr:col>17</xdr:col>
                    <xdr:colOff>4467225</xdr:colOff>
                    <xdr:row>9</xdr:row>
                    <xdr:rowOff>323850</xdr:rowOff>
                  </to>
                </anchor>
              </controlPr>
            </control>
          </mc:Choice>
        </mc:AlternateContent>
        <mc:AlternateContent>
          <mc:Choice Requires="x14">
            <control shapeId="12390" r:id="rId33" name="チェック 103">
              <controlPr defaultSize="0" autoFill="0" autoLine="0" autoPict="0">
                <anchor moveWithCells="1">
                  <from>
                    <xdr:col>17</xdr:col>
                    <xdr:colOff>47625</xdr:colOff>
                    <xdr:row>9</xdr:row>
                    <xdr:rowOff>314325</xdr:rowOff>
                  </from>
                  <to>
                    <xdr:col>17</xdr:col>
                    <xdr:colOff>1104900</xdr:colOff>
                    <xdr:row>9</xdr:row>
                    <xdr:rowOff>561975</xdr:rowOff>
                  </to>
                </anchor>
              </controlPr>
            </control>
          </mc:Choice>
        </mc:AlternateContent>
        <mc:AlternateContent>
          <mc:Choice Requires="x14">
            <control shapeId="12391" r:id="rId34" name="チェック 104">
              <controlPr defaultSize="0" autoFill="0" autoLine="0" autoPict="0">
                <anchor moveWithCells="1">
                  <from>
                    <xdr:col>17</xdr:col>
                    <xdr:colOff>47625</xdr:colOff>
                    <xdr:row>9</xdr:row>
                    <xdr:rowOff>561975</xdr:rowOff>
                  </from>
                  <to>
                    <xdr:col>17</xdr:col>
                    <xdr:colOff>1581150</xdr:colOff>
                    <xdr:row>9</xdr:row>
                    <xdr:rowOff>800100</xdr:rowOff>
                  </to>
                </anchor>
              </controlPr>
            </control>
          </mc:Choice>
        </mc:AlternateContent>
        <mc:AlternateContent>
          <mc:Choice Requires="x14">
            <control shapeId="12392" r:id="rId35" name="チェック 105">
              <controlPr defaultSize="0" autoFill="0" autoLine="0" autoPict="0">
                <anchor moveWithCells="1">
                  <from>
                    <xdr:col>17</xdr:col>
                    <xdr:colOff>952500</xdr:colOff>
                    <xdr:row>9</xdr:row>
                    <xdr:rowOff>323850</xdr:rowOff>
                  </from>
                  <to>
                    <xdr:col>17</xdr:col>
                    <xdr:colOff>1847850</xdr:colOff>
                    <xdr:row>9</xdr:row>
                    <xdr:rowOff>552450</xdr:rowOff>
                  </to>
                </anchor>
              </controlPr>
            </control>
          </mc:Choice>
        </mc:AlternateContent>
        <mc:AlternateContent>
          <mc:Choice Requires="x14">
            <control shapeId="12393" r:id="rId36" name="チェック 106">
              <controlPr defaultSize="0" autoFill="0" autoLine="0" autoPict="0">
                <anchor moveWithCells="1">
                  <from>
                    <xdr:col>17</xdr:col>
                    <xdr:colOff>1952625</xdr:colOff>
                    <xdr:row>9</xdr:row>
                    <xdr:rowOff>295275</xdr:rowOff>
                  </from>
                  <to>
                    <xdr:col>17</xdr:col>
                    <xdr:colOff>2638425</xdr:colOff>
                    <xdr:row>9</xdr:row>
                    <xdr:rowOff>542925</xdr:rowOff>
                  </to>
                </anchor>
              </controlPr>
            </control>
          </mc:Choice>
        </mc:AlternateContent>
        <mc:AlternateContent>
          <mc:Choice Requires="x14">
            <control shapeId="12394" r:id="rId37" name="チェック 107">
              <controlPr defaultSize="0" autoFill="0" autoLine="0" autoPict="0">
                <anchor moveWithCells="1">
                  <from>
                    <xdr:col>17</xdr:col>
                    <xdr:colOff>2771775</xdr:colOff>
                    <xdr:row>9</xdr:row>
                    <xdr:rowOff>304800</xdr:rowOff>
                  </from>
                  <to>
                    <xdr:col>17</xdr:col>
                    <xdr:colOff>3752850</xdr:colOff>
                    <xdr:row>9</xdr:row>
                    <xdr:rowOff>552450</xdr:rowOff>
                  </to>
                </anchor>
              </controlPr>
            </control>
          </mc:Choice>
        </mc:AlternateContent>
        <mc:AlternateContent>
          <mc:Choice Requires="x14">
            <control shapeId="12395" r:id="rId38" name="チェック 108">
              <controlPr defaultSize="0" autoFill="0" autoLine="0" autoPict="0">
                <anchor moveWithCells="1">
                  <from>
                    <xdr:col>17</xdr:col>
                    <xdr:colOff>4514850</xdr:colOff>
                    <xdr:row>9</xdr:row>
                    <xdr:rowOff>66675</xdr:rowOff>
                  </from>
                  <to>
                    <xdr:col>17</xdr:col>
                    <xdr:colOff>5334000</xdr:colOff>
                    <xdr:row>9</xdr:row>
                    <xdr:rowOff>314325</xdr:rowOff>
                  </to>
                </anchor>
              </controlPr>
            </control>
          </mc:Choice>
        </mc:AlternateContent>
        <mc:AlternateContent>
          <mc:Choice Requires="x14">
            <control shapeId="12396" r:id="rId39" name="チェック 109">
              <controlPr defaultSize="0" autoFill="0" autoLine="0" autoPict="0">
                <anchor moveWithCells="1">
                  <from>
                    <xdr:col>17</xdr:col>
                    <xdr:colOff>4010025</xdr:colOff>
                    <xdr:row>9</xdr:row>
                    <xdr:rowOff>295275</xdr:rowOff>
                  </from>
                  <to>
                    <xdr:col>17</xdr:col>
                    <xdr:colOff>5343525</xdr:colOff>
                    <xdr:row>9</xdr:row>
                    <xdr:rowOff>542925</xdr:rowOff>
                  </to>
                </anchor>
              </controlPr>
            </control>
          </mc:Choice>
        </mc:AlternateContent>
        <mc:AlternateContent>
          <mc:Choice Requires="x14">
            <control shapeId="12397" r:id="rId40" name="チェック 110">
              <controlPr defaultSize="0" autoFill="0" autoLine="0" autoPict="0">
                <anchor moveWithCells="1">
                  <from>
                    <xdr:col>17</xdr:col>
                    <xdr:colOff>1314450</xdr:colOff>
                    <xdr:row>9</xdr:row>
                    <xdr:rowOff>552450</xdr:rowOff>
                  </from>
                  <to>
                    <xdr:col>17</xdr:col>
                    <xdr:colOff>2381250</xdr:colOff>
                    <xdr:row>9</xdr:row>
                    <xdr:rowOff>809625</xdr:rowOff>
                  </to>
                </anchor>
              </controlPr>
            </control>
          </mc:Choice>
        </mc:AlternateContent>
        <mc:AlternateContent>
          <mc:Choice Requires="x14">
            <control shapeId="12398" r:id="rId41" name="チェック 111">
              <controlPr defaultSize="0" autoFill="0" autoLine="0" autoPict="0">
                <anchor moveWithCells="1">
                  <from>
                    <xdr:col>17</xdr:col>
                    <xdr:colOff>2771775</xdr:colOff>
                    <xdr:row>9</xdr:row>
                    <xdr:rowOff>542925</xdr:rowOff>
                  </from>
                  <to>
                    <xdr:col>17</xdr:col>
                    <xdr:colOff>3676650</xdr:colOff>
                    <xdr:row>9</xdr:row>
                    <xdr:rowOff>800100</xdr:rowOff>
                  </to>
                </anchor>
              </controlPr>
            </control>
          </mc:Choice>
        </mc:AlternateContent>
        <mc:AlternateContent>
          <mc:Choice Requires="x14">
            <control shapeId="12399" r:id="rId42" name="チェック 177">
              <controlPr defaultSize="0" autoFill="0" autoLine="0" autoPict="0">
                <anchor moveWithCells="1">
                  <from>
                    <xdr:col>17</xdr:col>
                    <xdr:colOff>1952625</xdr:colOff>
                    <xdr:row>9</xdr:row>
                    <xdr:rowOff>76200</xdr:rowOff>
                  </from>
                  <to>
                    <xdr:col>17</xdr:col>
                    <xdr:colOff>2714625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5"/>
  <sheetViews>
    <sheetView topLeftCell="A25" zoomScale="60" zoomScaleNormal="60" workbookViewId="0">
      <selection activeCell="T37" sqref="T37"/>
    </sheetView>
  </sheetViews>
  <sheetFormatPr defaultColWidth="8.75" defaultRowHeight="18.75"/>
  <cols>
    <col min="1" max="1" width="2.875" customWidth="1"/>
    <col min="2" max="2" width="19.25" customWidth="1"/>
    <col min="3" max="3" width="19.875" customWidth="1"/>
    <col min="4" max="4" width="82.875" style="159" customWidth="1"/>
    <col min="5" max="5" width="14.125" customWidth="1"/>
    <col min="6" max="6" width="37.375" customWidth="1"/>
    <col min="7" max="7" width="25.875" customWidth="1"/>
    <col min="8" max="8" width="27.875" customWidth="1"/>
  </cols>
  <sheetData>
    <row r="1" spans="2:11">
      <c r="B1" s="161"/>
      <c r="C1" s="161"/>
      <c r="D1" s="56"/>
    </row>
    <row r="2" spans="2:11">
      <c r="B2" s="68"/>
      <c r="C2" s="68"/>
      <c r="D2" s="7"/>
    </row>
    <row r="3" spans="2:11" ht="38.25" customHeight="1" thickBot="1">
      <c r="B3" s="162" t="s">
        <v>94</v>
      </c>
      <c r="C3" s="171"/>
      <c r="D3" s="181"/>
      <c r="F3" s="21"/>
      <c r="G3" s="36"/>
    </row>
    <row r="4" spans="2:11" ht="40.5" customHeight="1" thickBot="1">
      <c r="B4" s="331" t="s">
        <v>96</v>
      </c>
      <c r="C4" s="332"/>
      <c r="D4" s="333"/>
      <c r="F4" s="315" t="s">
        <v>277</v>
      </c>
      <c r="G4" s="254" t="s">
        <v>269</v>
      </c>
      <c r="H4" s="309">
        <f>フレンドショップ登録用紙!C89</f>
        <v>0</v>
      </c>
      <c r="I4" s="309"/>
      <c r="J4" s="309"/>
      <c r="K4" s="310"/>
    </row>
    <row r="5" spans="2:11" ht="30.75" customHeight="1" thickBot="1">
      <c r="B5" s="348" t="s">
        <v>177</v>
      </c>
      <c r="C5" s="349"/>
      <c r="D5" s="182">
        <f>D46</f>
        <v>0</v>
      </c>
      <c r="F5" s="316"/>
      <c r="G5" s="252" t="s">
        <v>273</v>
      </c>
      <c r="H5" s="311">
        <f>フレンドショップ登録用紙!C90</f>
        <v>0</v>
      </c>
      <c r="I5" s="311"/>
      <c r="J5" s="311"/>
      <c r="K5" s="312"/>
    </row>
    <row r="6" spans="2:11" ht="19.5" thickBot="1">
      <c r="B6" s="350" t="s">
        <v>97</v>
      </c>
      <c r="C6" s="351"/>
      <c r="D6" s="183" t="str">
        <f>CONCATENATE(フレンドショップ登録用紙!C8)</f>
        <v/>
      </c>
      <c r="F6" s="317"/>
      <c r="G6" s="255" t="s">
        <v>271</v>
      </c>
      <c r="H6" s="313">
        <f>フレンドショップ登録用紙!C91</f>
        <v>0</v>
      </c>
      <c r="I6" s="313"/>
      <c r="J6" s="313"/>
      <c r="K6" s="314"/>
    </row>
    <row r="7" spans="2:11">
      <c r="B7" s="344" t="s">
        <v>50</v>
      </c>
      <c r="C7" s="345"/>
      <c r="D7" s="184" t="str">
        <f>CONCATENATE(フレンドショップ登録用紙!C9)</f>
        <v/>
      </c>
      <c r="F7" s="308"/>
      <c r="G7" s="21"/>
      <c r="H7" s="318"/>
      <c r="I7" s="318"/>
      <c r="J7" s="318"/>
      <c r="K7" s="318"/>
    </row>
    <row r="8" spans="2:11">
      <c r="B8" s="352" t="s">
        <v>98</v>
      </c>
      <c r="C8" s="172" t="s">
        <v>99</v>
      </c>
      <c r="D8" s="184" t="str">
        <f>ASC(フレンドショップ登録用紙!C16)</f>
        <v/>
      </c>
      <c r="F8" s="308"/>
      <c r="G8" s="253"/>
      <c r="H8" s="318"/>
      <c r="I8" s="318"/>
      <c r="J8" s="318"/>
      <c r="K8" s="318"/>
    </row>
    <row r="9" spans="2:11">
      <c r="B9" s="353"/>
      <c r="C9" s="172" t="s">
        <v>100</v>
      </c>
      <c r="D9" s="184" t="str">
        <f>CONCATENATE(フレンドショップ登録用紙!C17)</f>
        <v/>
      </c>
      <c r="F9" s="308"/>
      <c r="G9" s="253"/>
      <c r="H9" s="318"/>
      <c r="I9" s="318"/>
      <c r="J9" s="318"/>
      <c r="K9" s="318"/>
    </row>
    <row r="10" spans="2:11">
      <c r="B10" s="353"/>
      <c r="C10" s="172" t="s">
        <v>152</v>
      </c>
      <c r="D10" s="184" t="str">
        <f>ASC(フレンドショップ登録用紙!C18)</f>
        <v/>
      </c>
      <c r="F10" s="211"/>
      <c r="G10" s="223"/>
    </row>
    <row r="11" spans="2:11">
      <c r="B11" s="354"/>
      <c r="C11" s="172" t="s">
        <v>150</v>
      </c>
      <c r="D11" s="184" t="str">
        <f>ASC(フレンドショップ登録用紙!C19)</f>
        <v/>
      </c>
      <c r="F11" s="211"/>
      <c r="G11" s="223"/>
    </row>
    <row r="12" spans="2:11">
      <c r="B12" s="344" t="s">
        <v>101</v>
      </c>
      <c r="C12" s="345"/>
      <c r="D12" s="184" t="str">
        <f>ASC(フレンドショップ登録用紙!C20)</f>
        <v/>
      </c>
      <c r="F12" s="212"/>
      <c r="G12" s="223"/>
    </row>
    <row r="13" spans="2:11">
      <c r="B13" s="344" t="s">
        <v>102</v>
      </c>
      <c r="C13" s="345"/>
      <c r="D13" s="184" t="str">
        <f>ASC(フレンドショップ登録用紙!C22)</f>
        <v/>
      </c>
      <c r="F13" s="212"/>
      <c r="G13" s="223"/>
    </row>
    <row r="14" spans="2:11">
      <c r="B14" s="344" t="s">
        <v>103</v>
      </c>
      <c r="C14" s="345"/>
      <c r="D14" s="230">
        <f>フレンドショップ登録用紙!C24</f>
        <v>0</v>
      </c>
      <c r="F14" s="212"/>
      <c r="G14" s="223"/>
    </row>
    <row r="15" spans="2:11" ht="65.25" customHeight="1">
      <c r="B15" s="344" t="s">
        <v>104</v>
      </c>
      <c r="C15" s="345"/>
      <c r="D15" s="185">
        <f>フレンドショップ登録用紙!C27</f>
        <v>0</v>
      </c>
      <c r="F15" s="212"/>
      <c r="G15" s="223"/>
    </row>
    <row r="16" spans="2:11" ht="106.5" customHeight="1">
      <c r="B16" s="344" t="s">
        <v>258</v>
      </c>
      <c r="C16" s="345"/>
      <c r="D16" s="184"/>
      <c r="F16" s="212"/>
      <c r="G16" s="223"/>
    </row>
    <row r="17" spans="2:7" ht="78.75" customHeight="1">
      <c r="B17" s="346" t="s">
        <v>259</v>
      </c>
      <c r="C17" s="347"/>
      <c r="D17" s="186"/>
      <c r="F17" s="212"/>
      <c r="G17" s="223"/>
    </row>
    <row r="18" spans="2:7">
      <c r="B18" s="69"/>
      <c r="C18" s="69"/>
      <c r="D18" s="167"/>
      <c r="F18" s="212"/>
      <c r="G18" s="223"/>
    </row>
    <row r="19" spans="2:7" ht="31.5" customHeight="1">
      <c r="B19" s="328" t="s">
        <v>107</v>
      </c>
      <c r="C19" s="328"/>
      <c r="D19" s="328"/>
      <c r="F19" s="212"/>
      <c r="G19" s="223"/>
    </row>
    <row r="20" spans="2:7" ht="192" customHeight="1">
      <c r="B20" s="339" t="s">
        <v>108</v>
      </c>
      <c r="C20" s="173" t="s">
        <v>109</v>
      </c>
      <c r="D20" s="187">
        <f>フレンドショップ登録用紙!C28</f>
        <v>0</v>
      </c>
      <c r="F20" s="212"/>
      <c r="G20" s="223"/>
    </row>
    <row r="21" spans="2:7" ht="209.25" customHeight="1">
      <c r="B21" s="340"/>
      <c r="C21" s="174" t="s">
        <v>110</v>
      </c>
      <c r="D21" s="188" t="str">
        <f>CONCATENATE(E21,CHAR(10),F22,CHAR(10),CHAR(10),E23,F21,F23,F24,F26,F27)</f>
        <v>■営業案内
0
＜公式SNS＞</v>
      </c>
      <c r="E21" s="208" t="s">
        <v>217</v>
      </c>
      <c r="F21" s="213" t="str">
        <v/>
      </c>
      <c r="G21" s="224"/>
    </row>
    <row r="22" spans="2:7" ht="33" customHeight="1">
      <c r="B22" s="163"/>
      <c r="C22" s="175"/>
      <c r="D22" s="189"/>
      <c r="E22" s="208"/>
      <c r="F22" s="214">
        <f>フレンドショップ登録用紙!C26</f>
        <v>0</v>
      </c>
      <c r="G22" s="224"/>
    </row>
    <row r="23" spans="2:7" ht="33" customHeight="1">
      <c r="B23" s="341" t="s">
        <v>7</v>
      </c>
      <c r="C23" s="176" t="s">
        <v>7</v>
      </c>
      <c r="D23" s="190" t="str">
        <f>ASC(フレンドショップ登録用紙!C25)</f>
        <v/>
      </c>
      <c r="E23" s="209" t="s">
        <v>171</v>
      </c>
      <c r="F23" s="213" t="str">
        <v/>
      </c>
      <c r="G23" s="225"/>
    </row>
    <row r="24" spans="2:7">
      <c r="B24" s="342"/>
      <c r="C24" s="177" t="s">
        <v>111</v>
      </c>
      <c r="D24" s="191" t="s">
        <v>105</v>
      </c>
      <c r="E24" s="209"/>
      <c r="F24" s="213" t="str">
        <v/>
      </c>
      <c r="G24" s="224"/>
    </row>
    <row r="25" spans="2:7">
      <c r="B25" s="164"/>
      <c r="C25" s="165"/>
      <c r="D25" s="192"/>
      <c r="E25" s="209"/>
      <c r="F25" s="213"/>
      <c r="G25" s="224"/>
    </row>
    <row r="26" spans="2:7">
      <c r="B26" s="339" t="s">
        <v>112</v>
      </c>
      <c r="C26" s="173" t="s">
        <v>18</v>
      </c>
      <c r="D26" s="190">
        <f>フレンドショップ登録用紙!C8</f>
        <v>0</v>
      </c>
      <c r="E26" s="209"/>
      <c r="F26" s="213" t="str">
        <v/>
      </c>
      <c r="G26" s="224"/>
    </row>
    <row r="27" spans="2:7">
      <c r="B27" s="340"/>
      <c r="C27" s="174" t="s">
        <v>172</v>
      </c>
      <c r="D27" s="186" t="str">
        <f>CONCATENATE(フレンドショップ登録用紙!C18&amp;フレンドショップ登録用紙!C19)</f>
        <v/>
      </c>
      <c r="E27" s="209"/>
      <c r="F27" s="213" t="str">
        <v/>
      </c>
      <c r="G27" s="224"/>
    </row>
    <row r="28" spans="2:7">
      <c r="B28" s="165"/>
      <c r="C28" s="178"/>
      <c r="D28" s="193"/>
      <c r="E28" s="209"/>
      <c r="F28" s="213"/>
      <c r="G28" s="224"/>
    </row>
    <row r="29" spans="2:7" ht="60.75" customHeight="1">
      <c r="B29" s="343" t="s">
        <v>59</v>
      </c>
      <c r="C29" s="173" t="s">
        <v>181</v>
      </c>
      <c r="D29" s="194">
        <f>フレンドショップ登録用紙!C29</f>
        <v>0</v>
      </c>
      <c r="E29" s="209" t="b">
        <v>1</v>
      </c>
      <c r="F29" s="215"/>
      <c r="G29" s="225"/>
    </row>
    <row r="30" spans="2:7" ht="40.5" customHeight="1">
      <c r="B30" s="337"/>
      <c r="C30" s="174" t="s">
        <v>113</v>
      </c>
      <c r="D30" s="195" t="e">
        <f>VLOOKUP(E29,E30:F32,2,FALSE)</f>
        <v>#N/A</v>
      </c>
      <c r="E30" s="209" t="b">
        <v>0</v>
      </c>
      <c r="F30" s="216" t="s">
        <v>204</v>
      </c>
      <c r="G30" s="224"/>
    </row>
    <row r="31" spans="2:7" ht="18" customHeight="1">
      <c r="B31" s="164"/>
      <c r="C31" s="21"/>
      <c r="D31" s="197"/>
      <c r="E31" s="209" t="b">
        <v>0</v>
      </c>
      <c r="F31" s="216" t="s">
        <v>205</v>
      </c>
      <c r="G31" s="224"/>
    </row>
    <row r="32" spans="2:7" ht="40.5" customHeight="1">
      <c r="B32" s="329" t="s">
        <v>114</v>
      </c>
      <c r="C32" s="330"/>
      <c r="D32" s="196" t="s">
        <v>115</v>
      </c>
      <c r="E32" s="209" t="b">
        <v>0</v>
      </c>
      <c r="F32" s="216" t="s">
        <v>206</v>
      </c>
      <c r="G32" s="226"/>
    </row>
    <row r="33" spans="2:14" ht="21.75" customHeight="1">
      <c r="B33" s="164"/>
      <c r="C33" s="164"/>
      <c r="D33" s="197"/>
      <c r="F33" s="217"/>
      <c r="G33" s="227"/>
    </row>
    <row r="34" spans="2:14" ht="40.5" customHeight="1">
      <c r="B34" s="164"/>
      <c r="C34" s="164"/>
      <c r="D34" s="197"/>
      <c r="F34" s="134"/>
      <c r="G34" s="227"/>
    </row>
    <row r="35" spans="2:14" ht="31.5" customHeight="1">
      <c r="B35" s="331" t="s">
        <v>144</v>
      </c>
      <c r="C35" s="332"/>
      <c r="D35" s="333"/>
      <c r="F35" s="218" t="s">
        <v>46</v>
      </c>
      <c r="G35" s="223"/>
      <c r="J35" s="334">
        <f>フレンドショップ登録用紙!C36</f>
        <v>0</v>
      </c>
      <c r="K35" s="335"/>
      <c r="L35" s="335"/>
      <c r="M35" s="335"/>
      <c r="N35" s="336"/>
    </row>
    <row r="36" spans="2:14" ht="83.25" customHeight="1">
      <c r="B36" s="166" t="s">
        <v>133</v>
      </c>
      <c r="C36" s="179" t="s">
        <v>135</v>
      </c>
      <c r="D36" s="190" t="str">
        <f>CONCATENATE(フレンドショップ登録用紙!C34)</f>
        <v/>
      </c>
      <c r="F36" s="219"/>
      <c r="G36" s="228"/>
      <c r="H36" s="229"/>
    </row>
    <row r="37" spans="2:14" ht="135.75" customHeight="1">
      <c r="B37" s="337" t="s">
        <v>134</v>
      </c>
      <c r="C37" s="338"/>
      <c r="D37" s="188" t="str">
        <f>CONCATENATE(フレンドショップ登録用紙!C35,CHAR(10),F37,)</f>
        <v xml:space="preserve">
[IFRAME]width=100% height=360 src=?rel=0 allowfullscreen[/IFRAME]</v>
      </c>
      <c r="F37" s="220" t="str">
        <f>CONCATENATE(F38,SUBSTITUTE(F36,"youtu.be/","youtube.com/embed/"),F39)</f>
        <v>[IFRAME]width=100% height=360 src=?rel=0 allowfullscreen[/IFRAME]</v>
      </c>
      <c r="G37" s="227"/>
    </row>
    <row r="38" spans="2:14">
      <c r="B38" s="69"/>
      <c r="C38" s="69"/>
      <c r="D38" s="198"/>
      <c r="F38" s="221" t="s">
        <v>179</v>
      </c>
      <c r="G38" s="222"/>
    </row>
    <row r="39" spans="2:14">
      <c r="B39" s="69"/>
      <c r="C39" s="69"/>
      <c r="D39" s="198"/>
      <c r="F39" s="221" t="s">
        <v>180</v>
      </c>
      <c r="G39" s="169"/>
    </row>
    <row r="40" spans="2:14">
      <c r="B40" s="69"/>
      <c r="C40" s="69"/>
      <c r="D40" s="198"/>
      <c r="F40" s="222"/>
    </row>
    <row r="41" spans="2:14">
      <c r="B41" s="69"/>
      <c r="C41" s="69"/>
      <c r="D41" s="167"/>
      <c r="F41" s="116"/>
    </row>
    <row r="42" spans="2:14">
      <c r="B42" s="167"/>
      <c r="C42" s="167"/>
      <c r="D42" s="167"/>
      <c r="F42" s="116"/>
    </row>
    <row r="43" spans="2:14">
      <c r="B43" s="167"/>
      <c r="C43" s="167"/>
      <c r="D43" s="167"/>
      <c r="F43" s="116"/>
    </row>
    <row r="44" spans="2:14" ht="37.5" customHeight="1">
      <c r="B44" s="168" t="s">
        <v>190</v>
      </c>
      <c r="C44" s="180"/>
      <c r="D44" s="180"/>
      <c r="F44" s="116"/>
    </row>
    <row r="45" spans="2:14" ht="35.25" customHeight="1">
      <c r="B45" s="169"/>
      <c r="C45" s="169"/>
      <c r="D45" s="199" t="s">
        <v>209</v>
      </c>
    </row>
    <row r="46" spans="2:14" ht="32.25" customHeight="1">
      <c r="B46" s="319" t="s">
        <v>177</v>
      </c>
      <c r="C46" s="319"/>
      <c r="D46" s="200"/>
      <c r="E46" s="210"/>
    </row>
    <row r="47" spans="2:14" ht="32.25" customHeight="1">
      <c r="B47" s="319" t="s">
        <v>193</v>
      </c>
      <c r="C47" s="319"/>
      <c r="D47" s="200"/>
    </row>
    <row r="48" spans="2:14" ht="32.25" customHeight="1">
      <c r="B48" s="327" t="s">
        <v>192</v>
      </c>
      <c r="C48" s="327"/>
      <c r="D48" s="200">
        <f>フレンドショップ登録用紙!C8</f>
        <v>0</v>
      </c>
    </row>
    <row r="49" spans="1:6" ht="32.25" customHeight="1">
      <c r="B49" s="327" t="s">
        <v>194</v>
      </c>
      <c r="C49" s="327"/>
      <c r="D49" s="200">
        <f>フレンドショップ登録用紙!C9</f>
        <v>0</v>
      </c>
    </row>
    <row r="50" spans="1:6" ht="32.25" customHeight="1">
      <c r="B50" s="319" t="s">
        <v>195</v>
      </c>
      <c r="C50" s="319"/>
      <c r="D50" s="200">
        <f>フレンドショップ登録用紙!C52</f>
        <v>0</v>
      </c>
    </row>
    <row r="51" spans="1:6" ht="32.25" customHeight="1">
      <c r="B51" s="321" t="s">
        <v>191</v>
      </c>
      <c r="C51" s="321"/>
      <c r="D51" s="198"/>
    </row>
    <row r="52" spans="1:6">
      <c r="B52" s="319" t="s">
        <v>196</v>
      </c>
      <c r="C52" s="319"/>
      <c r="D52" s="200">
        <f>フレンドショップ登録用紙!C16</f>
        <v>0</v>
      </c>
    </row>
    <row r="53" spans="1:6" ht="24" customHeight="1">
      <c r="B53" s="319" t="s">
        <v>19</v>
      </c>
      <c r="C53" s="319"/>
      <c r="D53" s="200">
        <f>フレンドショップ登録用紙!C17</f>
        <v>0</v>
      </c>
    </row>
    <row r="54" spans="1:6" ht="32.25" customHeight="1">
      <c r="B54" s="319" t="s">
        <v>12</v>
      </c>
      <c r="C54" s="319"/>
      <c r="D54" s="200">
        <f>フレンドショップ登録用紙!C18</f>
        <v>0</v>
      </c>
    </row>
    <row r="55" spans="1:6" ht="32.25" customHeight="1">
      <c r="B55" s="319" t="s">
        <v>197</v>
      </c>
      <c r="C55" s="319"/>
      <c r="D55" s="200">
        <f>フレンドショップ登録用紙!C19</f>
        <v>0</v>
      </c>
    </row>
    <row r="56" spans="1:6" ht="32.25" customHeight="1">
      <c r="B56" s="319" t="s">
        <v>198</v>
      </c>
      <c r="C56" s="319"/>
      <c r="D56" s="200"/>
    </row>
    <row r="57" spans="1:6" ht="32.25" customHeight="1">
      <c r="B57" s="319" t="s">
        <v>5</v>
      </c>
      <c r="C57" s="319"/>
      <c r="D57" s="200">
        <f>フレンドショップ登録用紙!C20</f>
        <v>0</v>
      </c>
    </row>
    <row r="58" spans="1:6" ht="32.25" customHeight="1">
      <c r="B58" s="319" t="s">
        <v>26</v>
      </c>
      <c r="C58" s="319"/>
      <c r="D58" s="200">
        <f>フレンドショップ登録用紙!C21</f>
        <v>0</v>
      </c>
    </row>
    <row r="59" spans="1:6" ht="32.25" customHeight="1">
      <c r="B59" s="321" t="s">
        <v>199</v>
      </c>
      <c r="C59" s="321"/>
      <c r="D59" s="201" t="str">
        <f>IF(D52=D60,"※施設住所と同様の場合入力不要","")</f>
        <v>※施設住所と同様の場合入力不要</v>
      </c>
    </row>
    <row r="60" spans="1:6" ht="24" customHeight="1">
      <c r="B60" s="319" t="s">
        <v>196</v>
      </c>
      <c r="C60" s="319"/>
      <c r="D60" s="202">
        <f>フレンドショップ登録用紙!C53</f>
        <v>0</v>
      </c>
    </row>
    <row r="61" spans="1:6" ht="35.25" customHeight="1">
      <c r="B61" s="319" t="s">
        <v>175</v>
      </c>
      <c r="C61" s="319"/>
      <c r="D61" s="202">
        <f>フレンドショップ登録用紙!C54</f>
        <v>0</v>
      </c>
    </row>
    <row r="62" spans="1:6" ht="35.25" customHeight="1">
      <c r="B62" s="319" t="s">
        <v>5</v>
      </c>
      <c r="C62" s="319"/>
      <c r="D62" s="202">
        <f>フレンドショップ登録用紙!C55</f>
        <v>0</v>
      </c>
      <c r="F62" s="116"/>
    </row>
    <row r="63" spans="1:6" ht="25.5" customHeight="1">
      <c r="F63" s="116"/>
    </row>
    <row r="64" spans="1:6" ht="27" customHeight="1">
      <c r="A64" s="160"/>
      <c r="B64" s="321" t="s">
        <v>200</v>
      </c>
      <c r="C64" s="321"/>
      <c r="D64" s="204"/>
    </row>
    <row r="65" spans="1:6" ht="30.75" customHeight="1">
      <c r="A65" s="160"/>
      <c r="B65" s="320" t="s">
        <v>1</v>
      </c>
      <c r="C65" s="320"/>
      <c r="D65" s="205">
        <f>フレンドショップ登録用紙!C52</f>
        <v>0</v>
      </c>
    </row>
    <row r="66" spans="1:6" ht="30.75" customHeight="1">
      <c r="A66" s="160"/>
      <c r="B66" s="320" t="s">
        <v>201</v>
      </c>
      <c r="C66" s="320"/>
      <c r="D66" s="206"/>
    </row>
    <row r="67" spans="1:6" ht="30.75" customHeight="1">
      <c r="A67" s="160"/>
      <c r="B67" s="320" t="s">
        <v>139</v>
      </c>
      <c r="C67" s="320"/>
      <c r="D67" s="205">
        <f>フレンドショップ登録用紙!C58</f>
        <v>0</v>
      </c>
      <c r="E67" s="160"/>
    </row>
    <row r="68" spans="1:6" s="160" customFormat="1" ht="30.75" customHeight="1">
      <c r="B68" s="320" t="s">
        <v>202</v>
      </c>
      <c r="C68" s="320"/>
      <c r="D68" s="205">
        <f>フレンドショップ登録用紙!C59</f>
        <v>0</v>
      </c>
    </row>
    <row r="69" spans="1:6" s="160" customFormat="1" ht="30.75" customHeight="1">
      <c r="A69"/>
      <c r="B69" s="320" t="s">
        <v>148</v>
      </c>
      <c r="C69" s="320"/>
      <c r="D69" s="205">
        <f>フレンドショップ登録用紙!C55</f>
        <v>0</v>
      </c>
    </row>
    <row r="70" spans="1:6" s="160" customFormat="1" ht="30.75" customHeight="1">
      <c r="A70"/>
      <c r="B70" s="320" t="s">
        <v>224</v>
      </c>
      <c r="C70" s="320"/>
      <c r="D70" s="205">
        <f>フレンドショップ登録用紙!C62</f>
        <v>0</v>
      </c>
    </row>
    <row r="71" spans="1:6" s="160" customFormat="1" ht="30.75" customHeight="1">
      <c r="A71"/>
      <c r="B71" s="232"/>
      <c r="C71" s="232"/>
      <c r="D71" s="233"/>
      <c r="E71" s="235" t="b">
        <v>1</v>
      </c>
      <c r="F71" s="235"/>
    </row>
    <row r="72" spans="1:6" s="160" customFormat="1" ht="30.75" customHeight="1">
      <c r="A72"/>
      <c r="B72" s="323" t="s">
        <v>225</v>
      </c>
      <c r="C72" s="324"/>
      <c r="D72" s="207" t="e">
        <f>VLOOKUP(E71,E72:F74,2,FALSE)</f>
        <v>#N/A</v>
      </c>
      <c r="E72" s="235" t="b">
        <v>0</v>
      </c>
      <c r="F72" s="236" t="s">
        <v>226</v>
      </c>
    </row>
    <row r="73" spans="1:6" s="160" customFormat="1" ht="30.75" customHeight="1">
      <c r="A73"/>
      <c r="B73" s="325"/>
      <c r="C73" s="326"/>
      <c r="D73" s="207" t="str">
        <f>IF(E74=E71,フレンドショップ登録用紙!$C$61,"")</f>
        <v/>
      </c>
      <c r="E73" s="237" t="b">
        <v>0</v>
      </c>
      <c r="F73" s="238" t="s">
        <v>227</v>
      </c>
    </row>
    <row r="74" spans="1:6" s="160" customFormat="1" ht="30.75" customHeight="1">
      <c r="A74"/>
      <c r="B74" s="232"/>
      <c r="C74" s="232"/>
      <c r="D74" s="234"/>
      <c r="E74" s="237" t="b">
        <v>0</v>
      </c>
      <c r="F74" s="238" t="s">
        <v>228</v>
      </c>
    </row>
    <row r="75" spans="1:6" s="160" customFormat="1" ht="30.75" customHeight="1">
      <c r="A75"/>
      <c r="B75" s="320" t="s">
        <v>203</v>
      </c>
      <c r="C75" s="320"/>
      <c r="D75" s="205">
        <f>フレンドショップ登録用紙!C64</f>
        <v>0</v>
      </c>
    </row>
    <row r="76" spans="1:6" s="160" customFormat="1" ht="30.75" customHeight="1">
      <c r="A76"/>
      <c r="B76" s="232"/>
      <c r="C76" s="232"/>
      <c r="D76" s="233"/>
      <c r="E76" s="235" t="b">
        <v>0</v>
      </c>
      <c r="F76" s="236" t="s">
        <v>229</v>
      </c>
    </row>
    <row r="77" spans="1:6" s="160" customFormat="1" ht="30.75" customHeight="1">
      <c r="A77"/>
      <c r="B77" s="320" t="s">
        <v>165</v>
      </c>
      <c r="C77" s="320"/>
      <c r="D77" s="207" t="e">
        <f>VLOOKUP(E71,E76:F78,2,FALSE)</f>
        <v>#N/A</v>
      </c>
      <c r="E77" s="239" t="b">
        <v>0</v>
      </c>
      <c r="F77" s="238" t="s">
        <v>230</v>
      </c>
    </row>
    <row r="78" spans="1:6" s="160" customFormat="1" ht="33" customHeight="1">
      <c r="A78"/>
      <c r="B78" s="170"/>
      <c r="C78" s="170"/>
      <c r="D78" s="231"/>
      <c r="E78" s="239" t="b">
        <v>0</v>
      </c>
      <c r="F78" s="238" t="s">
        <v>225</v>
      </c>
    </row>
    <row r="79" spans="1:6" s="160" customFormat="1" ht="33" customHeight="1">
      <c r="A79"/>
      <c r="B79" s="170"/>
      <c r="C79" s="170"/>
      <c r="D79" s="231"/>
      <c r="E79"/>
    </row>
    <row r="80" spans="1:6" s="160" customFormat="1" ht="33" customHeight="1">
      <c r="A80"/>
      <c r="B80" s="170"/>
      <c r="C80" s="170"/>
      <c r="D80" s="231"/>
      <c r="E80"/>
    </row>
    <row r="81" spans="2:6" ht="26.25" customHeight="1">
      <c r="E81" s="160"/>
      <c r="F81" s="116"/>
    </row>
    <row r="82" spans="2:6" ht="26.25" customHeight="1">
      <c r="B82" s="321" t="s">
        <v>37</v>
      </c>
      <c r="C82" s="321"/>
      <c r="E82" s="242" t="s">
        <v>216</v>
      </c>
      <c r="F82" s="116"/>
    </row>
    <row r="83" spans="2:6" ht="26.25" customHeight="1">
      <c r="B83" s="319" t="s">
        <v>87</v>
      </c>
      <c r="C83" s="319"/>
      <c r="D83" s="203">
        <f>フレンドショップ登録用紙!C11</f>
        <v>0</v>
      </c>
      <c r="E83" s="243" t="e">
        <f>VLOOKUP(D83,フレンドショップ登録用紙!O:Q,3,FALSE)</f>
        <v>#N/A</v>
      </c>
    </row>
    <row r="84" spans="2:6" ht="26.25" customHeight="1">
      <c r="B84" s="319" t="s">
        <v>215</v>
      </c>
      <c r="C84" s="319"/>
      <c r="D84" s="240">
        <f>フレンドショップ登録用紙!C12</f>
        <v>0</v>
      </c>
      <c r="E84" s="243" t="e">
        <f>VLOOKUP(D84,フレンドショップ登録用紙!O:Q,3,FALSE)</f>
        <v>#N/A</v>
      </c>
    </row>
    <row r="85" spans="2:6" ht="26.25" customHeight="1">
      <c r="B85" s="170"/>
      <c r="C85" s="170"/>
      <c r="D85" s="198"/>
    </row>
    <row r="86" spans="2:6" ht="26.25" customHeight="1">
      <c r="B86" s="321" t="s">
        <v>267</v>
      </c>
      <c r="C86" s="321"/>
    </row>
    <row r="87" spans="2:6" ht="26.25" customHeight="1">
      <c r="B87" s="319" t="s">
        <v>265</v>
      </c>
      <c r="C87" s="319"/>
      <c r="D87" s="240">
        <f>フレンドショップ登録用紙!C14</f>
        <v>0</v>
      </c>
      <c r="E87" s="244" t="e">
        <f>VLOOKUP(D87,フレンドショップ登録用紙!P10:S25,4,FALSE)</f>
        <v>#N/A</v>
      </c>
    </row>
    <row r="88" spans="2:6" ht="26.25" customHeight="1">
      <c r="B88" s="319" t="s">
        <v>266</v>
      </c>
      <c r="C88" s="319"/>
      <c r="D88" s="240">
        <f>フレンドショップ登録用紙!C15</f>
        <v>0</v>
      </c>
      <c r="E88" s="244" t="e">
        <f>VLOOKUP(D88,フレンドショップ登録用紙!P10:S25,4,FALSE)</f>
        <v>#N/A</v>
      </c>
    </row>
    <row r="89" spans="2:6" ht="26.25" customHeight="1"/>
    <row r="90" spans="2:6" ht="26.25" customHeight="1">
      <c r="B90" s="321" t="s">
        <v>268</v>
      </c>
      <c r="C90" s="321"/>
    </row>
    <row r="91" spans="2:6" ht="26.25" customHeight="1">
      <c r="B91" s="319" t="s">
        <v>260</v>
      </c>
      <c r="C91" s="319"/>
      <c r="D91" s="247" t="e">
        <f>VLOOKUP(D83,フレンドショップ登録用紙!O10:S25,4,FALSE)</f>
        <v>#N/A</v>
      </c>
    </row>
    <row r="92" spans="2:6" ht="26.25" customHeight="1">
      <c r="B92" s="319" t="s">
        <v>261</v>
      </c>
      <c r="C92" s="319"/>
      <c r="D92" s="247" t="e">
        <f>VLOOKUP(D84,フレンドショップ登録用紙!O11:S26,4,FALSE)</f>
        <v>#N/A</v>
      </c>
    </row>
    <row r="93" spans="2:6" ht="26.25" customHeight="1"/>
    <row r="94" spans="2:6" ht="26.25" customHeight="1">
      <c r="B94" s="321" t="s">
        <v>218</v>
      </c>
      <c r="C94" s="321"/>
      <c r="E94" s="160"/>
    </row>
    <row r="95" spans="2:6" ht="26.25" customHeight="1">
      <c r="B95" s="319" t="s">
        <v>70</v>
      </c>
      <c r="C95" s="319"/>
      <c r="D95" s="240">
        <f>フレンドショップ登録用紙!C31</f>
        <v>0</v>
      </c>
    </row>
    <row r="96" spans="2:6" ht="26.25" customHeight="1"/>
    <row r="97" spans="1:4" ht="26.25" customHeight="1">
      <c r="B97" s="321" t="s">
        <v>20</v>
      </c>
      <c r="C97" s="321"/>
    </row>
    <row r="98" spans="1:4" ht="26.25" customHeight="1">
      <c r="B98" s="319" t="s">
        <v>181</v>
      </c>
      <c r="C98" s="319"/>
      <c r="D98" s="241">
        <f>D29</f>
        <v>0</v>
      </c>
    </row>
    <row r="99" spans="1:4" ht="26.25" customHeight="1">
      <c r="B99" s="319" t="s">
        <v>183</v>
      </c>
      <c r="C99" s="319"/>
      <c r="D99" s="241" t="e">
        <f>D30</f>
        <v>#N/A</v>
      </c>
    </row>
    <row r="100" spans="1:4" ht="24.75" customHeight="1"/>
    <row r="101" spans="1:4" ht="32.25" customHeight="1"/>
    <row r="102" spans="1:4" ht="32.25" customHeight="1"/>
    <row r="103" spans="1:4" ht="19.5">
      <c r="A103" s="160"/>
      <c r="B103" s="322"/>
      <c r="C103" s="322"/>
      <c r="D103" s="204"/>
    </row>
    <row r="104" spans="1:4" ht="36.75" customHeight="1"/>
    <row r="105" spans="1:4" ht="36.75" customHeight="1"/>
  </sheetData>
  <mergeCells count="70">
    <mergeCell ref="B4:D4"/>
    <mergeCell ref="B5:C5"/>
    <mergeCell ref="B6:C6"/>
    <mergeCell ref="B7:C7"/>
    <mergeCell ref="B12:C12"/>
    <mergeCell ref="B8:B11"/>
    <mergeCell ref="B13:C13"/>
    <mergeCell ref="B14:C14"/>
    <mergeCell ref="B15:C15"/>
    <mergeCell ref="B16:C16"/>
    <mergeCell ref="B17:C17"/>
    <mergeCell ref="B19:D19"/>
    <mergeCell ref="B32:C32"/>
    <mergeCell ref="B35:D35"/>
    <mergeCell ref="J35:N35"/>
    <mergeCell ref="B37:C37"/>
    <mergeCell ref="B20:B21"/>
    <mergeCell ref="B23:B24"/>
    <mergeCell ref="B26:B27"/>
    <mergeCell ref="B29:B30"/>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99:C99"/>
    <mergeCell ref="B103:C103"/>
    <mergeCell ref="B88:C88"/>
    <mergeCell ref="B94:C94"/>
    <mergeCell ref="B95:C95"/>
    <mergeCell ref="B97:C97"/>
    <mergeCell ref="B91:C91"/>
    <mergeCell ref="B92:C92"/>
    <mergeCell ref="B90:C90"/>
    <mergeCell ref="B62:C62"/>
    <mergeCell ref="B72:C73"/>
    <mergeCell ref="B82:C82"/>
    <mergeCell ref="B83:C83"/>
    <mergeCell ref="B64:C64"/>
    <mergeCell ref="B65:C65"/>
    <mergeCell ref="B98:C98"/>
    <mergeCell ref="B87:C87"/>
    <mergeCell ref="B66:C66"/>
    <mergeCell ref="B67:C67"/>
    <mergeCell ref="B68:C68"/>
    <mergeCell ref="B69:C69"/>
    <mergeCell ref="B70:C70"/>
    <mergeCell ref="B75:C75"/>
    <mergeCell ref="B77:C77"/>
    <mergeCell ref="B84:C84"/>
    <mergeCell ref="B86:C86"/>
    <mergeCell ref="F7:F9"/>
    <mergeCell ref="H4:K4"/>
    <mergeCell ref="H5:K5"/>
    <mergeCell ref="H6:K6"/>
    <mergeCell ref="F4:F6"/>
    <mergeCell ref="H8:K8"/>
    <mergeCell ref="H9:K9"/>
    <mergeCell ref="H7:K7"/>
  </mergeCells>
  <phoneticPr fontId="1"/>
  <conditionalFormatting sqref="F36">
    <cfRule type="containsBlanks" dxfId="62" priority="1">
      <formula>LEN(TRIM(F36))=0</formula>
    </cfRule>
  </conditionalFormatting>
  <conditionalFormatting sqref="G23">
    <cfRule type="containsText" dxfId="61" priority="2" operator="containsText" text="ｍｌ">
      <formula>NOT(ISERROR(SEARCH("ｍｌ",G23)))</formula>
    </cfRule>
    <cfRule type="containsText" dxfId="60" priority="3" operator="containsText" text="うま味">
      <formula>NOT(ISERROR(SEARCH("うま味",G23)))</formula>
    </cfRule>
    <cfRule type="containsText" dxfId="59" priority="4" operator="containsText" text="旨み">
      <formula>NOT(ISERROR(SEARCH("旨み",G23)))</formula>
    </cfRule>
    <cfRule type="containsText" dxfId="58" priority="5" operator="containsText" text="旨味">
      <formula>NOT(ISERROR(SEARCH("旨味",G23)))</formula>
    </cfRule>
    <cfRule type="containsText" dxfId="57" priority="6" operator="containsText" text="美味">
      <formula>NOT(ISERROR(SEARCH("美味",G23)))</formula>
    </cfRule>
    <cfRule type="containsText" dxfId="56" priority="7" operator="containsText" text="ML">
      <formula>NOT(ISERROR(SEARCH("ML",G23)))</formula>
    </cfRule>
    <cfRule type="containsText" dxfId="55" priority="8" operator="containsText" text="ml">
      <formula>NOT(ISERROR(SEARCH("ml",G23)))</formula>
    </cfRule>
    <cfRule type="containsText" dxfId="54" priority="9" operator="containsText" text="WEBサイト">
      <formula>NOT(ISERROR(SEARCH("WEBサイト",G23)))</formula>
    </cfRule>
    <cfRule type="containsText" dxfId="53" priority="10" operator="containsText" text="HP">
      <formula>NOT(ISERROR(SEARCH("HP",G23)))</formula>
    </cfRule>
    <cfRule type="containsText" dxfId="52" priority="11" operator="containsText" text="ホームページ">
      <formula>NOT(ISERROR(SEARCH("ホームページ",G23)))</formula>
    </cfRule>
    <cfRule type="containsText" dxfId="51" priority="12" operator="containsText" text="取扱">
      <formula>NOT(ISERROR(SEARCH("取扱",G23)))</formula>
    </cfRule>
    <cfRule type="containsText" dxfId="50" priority="13" operator="containsText" text="迄">
      <formula>NOT(ISERROR(SEARCH("迄",G23)))</formula>
    </cfRule>
    <cfRule type="containsText" dxfId="49" priority="14" operator="containsText" text="又">
      <formula>NOT(ISERROR(SEARCH("又",G23)))</formula>
    </cfRule>
    <cfRule type="containsText" dxfId="48" priority="15" operator="containsText" text="等">
      <formula>NOT(ISERROR(SEARCH("等",G23)))</formula>
    </cfRule>
    <cfRule type="containsText" dxfId="47" priority="16" operator="containsText" text="下さい">
      <formula>NOT(ISERROR(SEARCH("下さい",G23)))</formula>
    </cfRule>
    <cfRule type="containsText" dxfId="46" priority="17" operator="containsText" text="出来る">
      <formula>NOT(ISERROR(SEARCH("出来る",G23)))</formula>
    </cfRule>
    <cfRule type="containsText" dxfId="45" priority="18" operator="containsText" text="為">
      <formula>NOT(ISERROR(SEARCH("為",G23)))</formula>
    </cfRule>
    <cfRule type="containsText" dxfId="44" priority="19" operator="containsText" text="更に">
      <formula>NOT(ISERROR(SEARCH("更に",G23)))</formula>
    </cfRule>
    <cfRule type="containsText" dxfId="43" priority="20" operator="containsText" text="様々">
      <formula>NOT(ISERROR(SEARCH("様々",G23)))</formula>
    </cfRule>
    <cfRule type="containsText" dxfId="42" priority="21" operator="containsText" text="皆様">
      <formula>NOT(ISERROR(SEARCH("皆様",G23)))</formula>
    </cfRule>
    <cfRule type="containsText" dxfId="41" priority="22" operator="containsText" text="お客様">
      <formula>NOT(ISERROR(SEARCH("お客様",G23)))</formula>
    </cfRule>
    <cfRule type="containsText" dxfId="40" priority="23" operator="containsText" text="子供">
      <formula>NOT(ISERROR(SEARCH("子供",G23)))</formula>
    </cfRule>
    <cfRule type="containsText" dxfId="39" priority="24" operator="containsText" text="ケ月">
      <formula>NOT(ISERROR(SEARCH("ケ月",G23)))</formula>
    </cfRule>
    <cfRule type="containsText" dxfId="38" priority="25" operator="containsText" text="か月">
      <formula>NOT(ISERROR(SEARCH("か月",G23)))</formula>
    </cfRule>
    <cfRule type="containsText" dxfId="37" priority="26" operator="containsText" text="ヶ月">
      <formula>NOT(ISERROR(SEARCH("ヶ月",G23)))</formula>
    </cfRule>
    <cfRule type="containsText" dxfId="36" priority="27" operator="containsText" text="ヵ月">
      <formula>NOT(ISERROR(SEARCH("ヵ月",G23)))</formula>
    </cfRule>
    <cfRule type="containsText" dxfId="35" priority="30" operator="containsText" text="おススメ">
      <formula>NOT(ISERROR(SEARCH("おススメ",G23)))</formula>
    </cfRule>
    <cfRule type="containsText" dxfId="34" priority="32" operator="containsText" text="美味しく">
      <formula>NOT(ISERROR(SEARCH("美味しく",G23)))</formula>
    </cfRule>
    <cfRule type="containsText" dxfId="33" priority="62" operator="containsText" text="お勧め、オススメ">
      <formula>NOT(ISERROR(SEARCH("お勧め、オススメ",G23)))</formula>
    </cfRule>
    <cfRule type="containsText" dxfId="32" priority="63" operator="containsText" text="頂く">
      <formula>NOT(ISERROR(SEARCH("頂く",G23)))</formula>
    </cfRule>
    <cfRule type="containsText" dxfId="31" priority="64" operator="containsText" text="美味しい">
      <formula>NOT(ISERROR(SEARCH("美味しい",G23)))</formula>
    </cfRule>
  </conditionalFormatting>
  <conditionalFormatting sqref="G29">
    <cfRule type="containsText" dxfId="30" priority="65" operator="containsText" text="ｍｌ">
      <formula>NOT(ISERROR(SEARCH("ｍｌ",G29)))</formula>
    </cfRule>
    <cfRule type="containsText" dxfId="29" priority="66" operator="containsText" text="うま味">
      <formula>NOT(ISERROR(SEARCH("うま味",G29)))</formula>
    </cfRule>
    <cfRule type="containsText" dxfId="28" priority="67" operator="containsText" text="旨み">
      <formula>NOT(ISERROR(SEARCH("旨み",G29)))</formula>
    </cfRule>
    <cfRule type="containsText" dxfId="27" priority="68" operator="containsText" text="旨味">
      <formula>NOT(ISERROR(SEARCH("旨味",G29)))</formula>
    </cfRule>
    <cfRule type="containsText" dxfId="26" priority="69" operator="containsText" text="美味">
      <formula>NOT(ISERROR(SEARCH("美味",G29)))</formula>
    </cfRule>
    <cfRule type="containsText" dxfId="25" priority="70" operator="containsText" text="ML">
      <formula>NOT(ISERROR(SEARCH("ML",G29)))</formula>
    </cfRule>
    <cfRule type="containsText" dxfId="24" priority="71" operator="containsText" text="ml">
      <formula>NOT(ISERROR(SEARCH("ml",G29)))</formula>
    </cfRule>
    <cfRule type="containsText" dxfId="23" priority="72" operator="containsText" text="WEBサイト">
      <formula>NOT(ISERROR(SEARCH("WEBサイト",G29)))</formula>
    </cfRule>
    <cfRule type="containsText" dxfId="22" priority="73" operator="containsText" text="HP">
      <formula>NOT(ISERROR(SEARCH("HP",G29)))</formula>
    </cfRule>
    <cfRule type="containsText" dxfId="21" priority="74" operator="containsText" text="ホームページ">
      <formula>NOT(ISERROR(SEARCH("ホームページ",G29)))</formula>
    </cfRule>
    <cfRule type="containsText" dxfId="20" priority="75" operator="containsText" text="取扱">
      <formula>NOT(ISERROR(SEARCH("取扱",G29)))</formula>
    </cfRule>
    <cfRule type="containsText" dxfId="19" priority="76" operator="containsText" text="迄">
      <formula>NOT(ISERROR(SEARCH("迄",G29)))</formula>
    </cfRule>
    <cfRule type="containsText" dxfId="18" priority="77" operator="containsText" text="又">
      <formula>NOT(ISERROR(SEARCH("又",G29)))</formula>
    </cfRule>
    <cfRule type="containsText" dxfId="17" priority="78" operator="containsText" text="等">
      <formula>NOT(ISERROR(SEARCH("等",G29)))</formula>
    </cfRule>
    <cfRule type="containsText" dxfId="16" priority="79" operator="containsText" text="下さい">
      <formula>NOT(ISERROR(SEARCH("下さい",G29)))</formula>
    </cfRule>
    <cfRule type="containsText" dxfId="15" priority="80" operator="containsText" text="出来る">
      <formula>NOT(ISERROR(SEARCH("出来る",G29)))</formula>
    </cfRule>
    <cfRule type="containsText" dxfId="14" priority="81" operator="containsText" text="為">
      <formula>NOT(ISERROR(SEARCH("為",G29)))</formula>
    </cfRule>
    <cfRule type="containsText" dxfId="13" priority="82" operator="containsText" text="更に">
      <formula>NOT(ISERROR(SEARCH("更に",G29)))</formula>
    </cfRule>
    <cfRule type="containsText" dxfId="12" priority="83" operator="containsText" text="様々">
      <formula>NOT(ISERROR(SEARCH("様々",G29)))</formula>
    </cfRule>
    <cfRule type="containsText" dxfId="11" priority="84" operator="containsText" text="皆様">
      <formula>NOT(ISERROR(SEARCH("皆様",G29)))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ignoredErrors>
    <ignoredError sqref="E8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八木 悠太</cp:lastModifiedBy>
  <cp:lastPrinted>2026-04-09T02:28:00Z</cp:lastPrinted>
  <dcterms:created xsi:type="dcterms:W3CDTF">2018-11-20T08:56:38Z</dcterms:created>
  <dcterms:modified xsi:type="dcterms:W3CDTF">2026-05-25T23:54:29Z</dcterms:modified>
</cp:coreProperties>
</file>